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IEEM_2016\Febrero_2016\Resultados 2015 por seccion y casill_ 11022016\"/>
    </mc:Choice>
  </mc:AlternateContent>
  <bookViews>
    <workbookView xWindow="0" yWindow="0" windowWidth="28800" windowHeight="12435"/>
  </bookViews>
  <sheets>
    <sheet name="formula" sheetId="1" r:id="rId1"/>
  </sheets>
  <definedNames>
    <definedName name="_xlnm._FilterDatabase" localSheetId="0" hidden="1">formula!$A$1:$AW$47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J47" i="1" l="1"/>
  <c r="AH47" i="1"/>
  <c r="AF47" i="1"/>
  <c r="AD47" i="1"/>
  <c r="AB47" i="1"/>
  <c r="Z47" i="1"/>
  <c r="X47" i="1"/>
  <c r="V47" i="1"/>
  <c r="T47" i="1"/>
  <c r="R47" i="1"/>
  <c r="P47" i="1"/>
  <c r="N47" i="1"/>
  <c r="L47" i="1"/>
  <c r="J47" i="1"/>
  <c r="H47" i="1"/>
  <c r="F47" i="1"/>
  <c r="E47" i="1"/>
  <c r="D47" i="1"/>
  <c r="C47" i="1"/>
  <c r="AW46" i="1"/>
  <c r="AV46" i="1"/>
  <c r="AU46" i="1" s="1"/>
  <c r="AK46" i="1"/>
  <c r="Y46" i="1" s="1"/>
  <c r="AI46" i="1"/>
  <c r="AG46" i="1"/>
  <c r="AC46" i="1"/>
  <c r="AA46" i="1"/>
  <c r="U46" i="1"/>
  <c r="S46" i="1"/>
  <c r="K46" i="1"/>
  <c r="G46" i="1"/>
  <c r="AW45" i="1"/>
  <c r="AV45" i="1"/>
  <c r="AU45" i="1" s="1"/>
  <c r="AK45" i="1"/>
  <c r="AE45" i="1" s="1"/>
  <c r="AI45" i="1"/>
  <c r="AG45" i="1"/>
  <c r="W45" i="1"/>
  <c r="AW44" i="1"/>
  <c r="AV44" i="1"/>
  <c r="AU44" i="1" s="1"/>
  <c r="AK44" i="1"/>
  <c r="Q44" i="1" s="1"/>
  <c r="AI44" i="1"/>
  <c r="AG44" i="1"/>
  <c r="AW43" i="1"/>
  <c r="AV43" i="1"/>
  <c r="AU43" i="1" s="1"/>
  <c r="AK43" i="1"/>
  <c r="AE43" i="1" s="1"/>
  <c r="AI43" i="1"/>
  <c r="AG43" i="1"/>
  <c r="S43" i="1"/>
  <c r="AW42" i="1"/>
  <c r="AV42" i="1"/>
  <c r="AU42" i="1" s="1"/>
  <c r="AK42" i="1"/>
  <c r="AE42" i="1" s="1"/>
  <c r="AI42" i="1"/>
  <c r="AG42" i="1"/>
  <c r="Q42" i="1"/>
  <c r="K42" i="1"/>
  <c r="AW41" i="1"/>
  <c r="AV41" i="1"/>
  <c r="AU41" i="1" s="1"/>
  <c r="AK41" i="1"/>
  <c r="AE41" i="1" s="1"/>
  <c r="AI41" i="1"/>
  <c r="AG41" i="1"/>
  <c r="AA41" i="1"/>
  <c r="Y41" i="1"/>
  <c r="Q41" i="1"/>
  <c r="K41" i="1"/>
  <c r="G41" i="1"/>
  <c r="AW40" i="1"/>
  <c r="AV40" i="1"/>
  <c r="AU40" i="1" s="1"/>
  <c r="AK40" i="1"/>
  <c r="AE40" i="1" s="1"/>
  <c r="AI40" i="1"/>
  <c r="AG40" i="1"/>
  <c r="AW39" i="1"/>
  <c r="AV39" i="1"/>
  <c r="AU39" i="1" s="1"/>
  <c r="AK39" i="1"/>
  <c r="AE39" i="1" s="1"/>
  <c r="AI39" i="1"/>
  <c r="AG39" i="1"/>
  <c r="Q39" i="1"/>
  <c r="AW38" i="1"/>
  <c r="AV38" i="1"/>
  <c r="AU38" i="1" s="1"/>
  <c r="AK38" i="1"/>
  <c r="AE38" i="1" s="1"/>
  <c r="AI38" i="1"/>
  <c r="AG38" i="1"/>
  <c r="U38" i="1"/>
  <c r="G38" i="1"/>
  <c r="AW37" i="1"/>
  <c r="AV37" i="1"/>
  <c r="AU37" i="1" s="1"/>
  <c r="AK37" i="1"/>
  <c r="AE37" i="1" s="1"/>
  <c r="AI37" i="1"/>
  <c r="AG37" i="1"/>
  <c r="U37" i="1"/>
  <c r="Q37" i="1"/>
  <c r="AW36" i="1"/>
  <c r="AV36" i="1"/>
  <c r="AU36" i="1" s="1"/>
  <c r="AK36" i="1"/>
  <c r="W36" i="1" s="1"/>
  <c r="AI36" i="1"/>
  <c r="AG36" i="1"/>
  <c r="AA36" i="1"/>
  <c r="Y36" i="1"/>
  <c r="U36" i="1"/>
  <c r="S36" i="1"/>
  <c r="Q36" i="1"/>
  <c r="G36" i="1"/>
  <c r="AW35" i="1"/>
  <c r="AV35" i="1"/>
  <c r="AU35" i="1" s="1"/>
  <c r="AK35" i="1"/>
  <c r="AE35" i="1" s="1"/>
  <c r="AI35" i="1"/>
  <c r="AG35" i="1"/>
  <c r="AW34" i="1"/>
  <c r="AV34" i="1"/>
  <c r="AU34" i="1" s="1"/>
  <c r="AK34" i="1"/>
  <c r="AE34" i="1" s="1"/>
  <c r="AI34" i="1"/>
  <c r="AG34" i="1"/>
  <c r="Q34" i="1"/>
  <c r="AW33" i="1"/>
  <c r="AV33" i="1"/>
  <c r="AU33" i="1" s="1"/>
  <c r="AK33" i="1"/>
  <c r="AE33" i="1" s="1"/>
  <c r="AI33" i="1"/>
  <c r="AG33" i="1"/>
  <c r="AA33" i="1"/>
  <c r="W33" i="1"/>
  <c r="S33" i="1"/>
  <c r="M33" i="1"/>
  <c r="G33" i="1"/>
  <c r="AW32" i="1"/>
  <c r="AV32" i="1"/>
  <c r="AU32" i="1" s="1"/>
  <c r="AK32" i="1"/>
  <c r="AC32" i="1" s="1"/>
  <c r="AI32" i="1"/>
  <c r="AG32" i="1"/>
  <c r="AE32" i="1"/>
  <c r="AA32" i="1"/>
  <c r="Y32" i="1"/>
  <c r="W32" i="1"/>
  <c r="U32" i="1"/>
  <c r="S32" i="1"/>
  <c r="Q32" i="1"/>
  <c r="M32" i="1"/>
  <c r="K32" i="1"/>
  <c r="G32" i="1"/>
  <c r="AW31" i="1"/>
  <c r="AV31" i="1"/>
  <c r="AU31" i="1" s="1"/>
  <c r="AK31" i="1"/>
  <c r="AE31" i="1" s="1"/>
  <c r="AI31" i="1"/>
  <c r="AG31" i="1"/>
  <c r="Q31" i="1"/>
  <c r="AW30" i="1"/>
  <c r="AV30" i="1"/>
  <c r="AU30" i="1" s="1"/>
  <c r="AK30" i="1"/>
  <c r="AA30" i="1" s="1"/>
  <c r="AI30" i="1"/>
  <c r="AG30" i="1"/>
  <c r="AW29" i="1"/>
  <c r="AV29" i="1"/>
  <c r="AU29" i="1" s="1"/>
  <c r="AK29" i="1"/>
  <c r="W29" i="1" s="1"/>
  <c r="AI29" i="1"/>
  <c r="AG29" i="1"/>
  <c r="AW28" i="1"/>
  <c r="AV28" i="1"/>
  <c r="AU28" i="1" s="1"/>
  <c r="AK28" i="1"/>
  <c r="AC28" i="1" s="1"/>
  <c r="AI28" i="1"/>
  <c r="AG28" i="1"/>
  <c r="AE28" i="1"/>
  <c r="U28" i="1"/>
  <c r="S28" i="1"/>
  <c r="M28" i="1"/>
  <c r="G28" i="1"/>
  <c r="AW27" i="1"/>
  <c r="AV27" i="1"/>
  <c r="AU27" i="1" s="1"/>
  <c r="AK27" i="1"/>
  <c r="Y27" i="1" s="1"/>
  <c r="AI27" i="1"/>
  <c r="AG27" i="1"/>
  <c r="S27" i="1"/>
  <c r="AW26" i="1"/>
  <c r="AV26" i="1"/>
  <c r="AU26" i="1" s="1"/>
  <c r="AK26" i="1"/>
  <c r="AC26" i="1" s="1"/>
  <c r="AI26" i="1"/>
  <c r="AG26" i="1"/>
  <c r="Q26" i="1"/>
  <c r="AW25" i="1"/>
  <c r="AV25" i="1"/>
  <c r="AU25" i="1"/>
  <c r="AK25" i="1"/>
  <c r="AA25" i="1" s="1"/>
  <c r="AI25" i="1"/>
  <c r="AG25" i="1"/>
  <c r="AW24" i="1"/>
  <c r="AV24" i="1"/>
  <c r="AU24" i="1" s="1"/>
  <c r="AK24" i="1"/>
  <c r="AC24" i="1" s="1"/>
  <c r="AI24" i="1"/>
  <c r="AG24" i="1"/>
  <c r="Y24" i="1"/>
  <c r="M24" i="1"/>
  <c r="G24" i="1"/>
  <c r="AW23" i="1"/>
  <c r="AV23" i="1"/>
  <c r="AU23" i="1" s="1"/>
  <c r="AK23" i="1"/>
  <c r="AE23" i="1" s="1"/>
  <c r="AI23" i="1"/>
  <c r="AG23" i="1"/>
  <c r="Y23" i="1"/>
  <c r="S23" i="1"/>
  <c r="AW22" i="1"/>
  <c r="AV22" i="1"/>
  <c r="AU22" i="1" s="1"/>
  <c r="AK22" i="1"/>
  <c r="AC22" i="1" s="1"/>
  <c r="AI22" i="1"/>
  <c r="AG22" i="1"/>
  <c r="AA22" i="1"/>
  <c r="Y22" i="1"/>
  <c r="Q22" i="1"/>
  <c r="M22" i="1"/>
  <c r="G22" i="1"/>
  <c r="AW21" i="1"/>
  <c r="AV21" i="1"/>
  <c r="AU21" i="1"/>
  <c r="AK21" i="1"/>
  <c r="AE21" i="1" s="1"/>
  <c r="AI21" i="1"/>
  <c r="AG21" i="1"/>
  <c r="AW20" i="1"/>
  <c r="AV20" i="1"/>
  <c r="AU20" i="1" s="1"/>
  <c r="AK20" i="1"/>
  <c r="AC20" i="1" s="1"/>
  <c r="AI20" i="1"/>
  <c r="AG20" i="1"/>
  <c r="Y20" i="1"/>
  <c r="Q20" i="1"/>
  <c r="AW19" i="1"/>
  <c r="AV19" i="1"/>
  <c r="AU19" i="1"/>
  <c r="AK19" i="1"/>
  <c r="AC19" i="1" s="1"/>
  <c r="AI19" i="1"/>
  <c r="AG19" i="1"/>
  <c r="U19" i="1"/>
  <c r="AW18" i="1"/>
  <c r="AV18" i="1"/>
  <c r="AU18" i="1" s="1"/>
  <c r="AK18" i="1"/>
  <c r="AC18" i="1" s="1"/>
  <c r="AI18" i="1"/>
  <c r="AG18" i="1"/>
  <c r="AW17" i="1"/>
  <c r="AV17" i="1"/>
  <c r="AU17" i="1" s="1"/>
  <c r="AK17" i="1"/>
  <c r="AE17" i="1" s="1"/>
  <c r="AI17" i="1"/>
  <c r="AG17" i="1"/>
  <c r="Q17" i="1"/>
  <c r="AW16" i="1"/>
  <c r="AV16" i="1"/>
  <c r="AU16" i="1" s="1"/>
  <c r="AK16" i="1"/>
  <c r="AC16" i="1" s="1"/>
  <c r="AI16" i="1"/>
  <c r="AG16" i="1"/>
  <c r="Y16" i="1"/>
  <c r="U16" i="1"/>
  <c r="AW15" i="1"/>
  <c r="AV15" i="1"/>
  <c r="AU15" i="1" s="1"/>
  <c r="AK15" i="1"/>
  <c r="AA15" i="1" s="1"/>
  <c r="AI15" i="1"/>
  <c r="AG15" i="1"/>
  <c r="AW14" i="1"/>
  <c r="AV14" i="1"/>
  <c r="AU14" i="1" s="1"/>
  <c r="AK14" i="1"/>
  <c r="AC14" i="1" s="1"/>
  <c r="AI14" i="1"/>
  <c r="AG14" i="1"/>
  <c r="AW13" i="1"/>
  <c r="AV13" i="1"/>
  <c r="AU13" i="1" s="1"/>
  <c r="AK13" i="1"/>
  <c r="W13" i="1" s="1"/>
  <c r="AI13" i="1"/>
  <c r="AG13" i="1"/>
  <c r="AA13" i="1"/>
  <c r="U13" i="1"/>
  <c r="S13" i="1"/>
  <c r="G13" i="1"/>
  <c r="AW12" i="1"/>
  <c r="AV12" i="1"/>
  <c r="AU12" i="1" s="1"/>
  <c r="AK12" i="1"/>
  <c r="AC12" i="1" s="1"/>
  <c r="AI12" i="1"/>
  <c r="AG12" i="1"/>
  <c r="AW11" i="1"/>
  <c r="AV11" i="1"/>
  <c r="AU11" i="1" s="1"/>
  <c r="AK11" i="1"/>
  <c r="S11" i="1" s="1"/>
  <c r="AI11" i="1"/>
  <c r="AG11" i="1"/>
  <c r="K11" i="1"/>
  <c r="AW10" i="1"/>
  <c r="AV10" i="1"/>
  <c r="AU10" i="1" s="1"/>
  <c r="AK10" i="1"/>
  <c r="Y10" i="1" s="1"/>
  <c r="AI10" i="1"/>
  <c r="AG10" i="1"/>
  <c r="AW9" i="1"/>
  <c r="AV9" i="1"/>
  <c r="AU9" i="1" s="1"/>
  <c r="AK9" i="1"/>
  <c r="AA9" i="1" s="1"/>
  <c r="AI9" i="1"/>
  <c r="AG9" i="1"/>
  <c r="AW8" i="1"/>
  <c r="AV8" i="1"/>
  <c r="AU8" i="1"/>
  <c r="AK8" i="1"/>
  <c r="O8" i="1" s="1"/>
  <c r="AI8" i="1"/>
  <c r="AG8" i="1"/>
  <c r="AW7" i="1"/>
  <c r="AV7" i="1"/>
  <c r="AU7" i="1" s="1"/>
  <c r="AK7" i="1"/>
  <c r="S7" i="1" s="1"/>
  <c r="AI7" i="1"/>
  <c r="AG7" i="1"/>
  <c r="AW6" i="1"/>
  <c r="AV6" i="1"/>
  <c r="AU6" i="1" s="1"/>
  <c r="AK6" i="1"/>
  <c r="Y6" i="1" s="1"/>
  <c r="AI6" i="1"/>
  <c r="AG6" i="1"/>
  <c r="AA6" i="1"/>
  <c r="K6" i="1"/>
  <c r="G6" i="1"/>
  <c r="AW5" i="1"/>
  <c r="AV5" i="1"/>
  <c r="AU5" i="1"/>
  <c r="AK5" i="1"/>
  <c r="G5" i="1" s="1"/>
  <c r="AI5" i="1"/>
  <c r="AG5" i="1"/>
  <c r="K5" i="1"/>
  <c r="AW4" i="1"/>
  <c r="AV4" i="1"/>
  <c r="AU4" i="1" s="1"/>
  <c r="AK4" i="1"/>
  <c r="K4" i="1" s="1"/>
  <c r="AI4" i="1"/>
  <c r="AG4" i="1"/>
  <c r="AW3" i="1"/>
  <c r="AV3" i="1"/>
  <c r="AU3" i="1" s="1"/>
  <c r="AK3" i="1"/>
  <c r="K3" i="1" s="1"/>
  <c r="AI3" i="1"/>
  <c r="AG3" i="1"/>
  <c r="AW2" i="1"/>
  <c r="AV2" i="1"/>
  <c r="AU2" i="1" s="1"/>
  <c r="AK2" i="1"/>
  <c r="U2" i="1" s="1"/>
  <c r="AI2" i="1"/>
  <c r="AG2" i="1"/>
  <c r="W9" i="1" l="1"/>
  <c r="AC25" i="1"/>
  <c r="AE29" i="1"/>
  <c r="U35" i="1"/>
  <c r="AA42" i="1"/>
  <c r="Q18" i="1"/>
  <c r="AA26" i="1"/>
  <c r="U27" i="1"/>
  <c r="G29" i="1"/>
  <c r="K38" i="1"/>
  <c r="Q40" i="1"/>
  <c r="AC42" i="1"/>
  <c r="Y43" i="1"/>
  <c r="S17" i="1"/>
  <c r="M29" i="1"/>
  <c r="Q38" i="1"/>
  <c r="Y40" i="1"/>
  <c r="G42" i="1"/>
  <c r="Q29" i="1"/>
  <c r="S29" i="1"/>
  <c r="M3" i="1"/>
  <c r="O9" i="1"/>
  <c r="K25" i="1"/>
  <c r="U29" i="1"/>
  <c r="AC38" i="1"/>
  <c r="S42" i="1"/>
  <c r="G9" i="1"/>
  <c r="Q9" i="1"/>
  <c r="S25" i="1"/>
  <c r="Y29" i="1"/>
  <c r="U42" i="1"/>
  <c r="Y38" i="1"/>
  <c r="U9" i="1"/>
  <c r="U25" i="1"/>
  <c r="M26" i="1"/>
  <c r="G27" i="1"/>
  <c r="AA29" i="1"/>
  <c r="Y42" i="1"/>
  <c r="Q43" i="1"/>
  <c r="K2" i="1"/>
  <c r="Y12" i="1"/>
  <c r="AE18" i="1"/>
  <c r="M19" i="1"/>
  <c r="AE19" i="1"/>
  <c r="S21" i="1"/>
  <c r="G31" i="1"/>
  <c r="AC31" i="1"/>
  <c r="AC34" i="1"/>
  <c r="AC39" i="1"/>
  <c r="AA44" i="1"/>
  <c r="AE6" i="1"/>
  <c r="Q14" i="1"/>
  <c r="G18" i="1"/>
  <c r="Q19" i="1"/>
  <c r="AE24" i="1"/>
  <c r="M25" i="1"/>
  <c r="AE25" i="1"/>
  <c r="K31" i="1"/>
  <c r="G34" i="1"/>
  <c r="W35" i="1"/>
  <c r="G39" i="1"/>
  <c r="S40" i="1"/>
  <c r="Y45" i="1"/>
  <c r="S9" i="1"/>
  <c r="Y13" i="1"/>
  <c r="AA16" i="1"/>
  <c r="Y17" i="1"/>
  <c r="M18" i="1"/>
  <c r="S19" i="1"/>
  <c r="AA20" i="1"/>
  <c r="U22" i="1"/>
  <c r="Q23" i="1"/>
  <c r="Q25" i="1"/>
  <c r="Y26" i="1"/>
  <c r="K27" i="1"/>
  <c r="Y28" i="1"/>
  <c r="K29" i="1"/>
  <c r="AC29" i="1"/>
  <c r="U30" i="1"/>
  <c r="M31" i="1"/>
  <c r="Y33" i="1"/>
  <c r="K34" i="1"/>
  <c r="G37" i="1"/>
  <c r="AA38" i="1"/>
  <c r="K39" i="1"/>
  <c r="U40" i="1"/>
  <c r="AC41" i="1"/>
  <c r="Q8" i="1"/>
  <c r="U11" i="1"/>
  <c r="G12" i="1"/>
  <c r="I9" i="1"/>
  <c r="Q10" i="1"/>
  <c r="AC11" i="1"/>
  <c r="U18" i="1"/>
  <c r="W25" i="1"/>
  <c r="U34" i="1"/>
  <c r="W37" i="1"/>
  <c r="U39" i="1"/>
  <c r="AC40" i="1"/>
  <c r="G44" i="1"/>
  <c r="S6" i="1"/>
  <c r="K9" i="1"/>
  <c r="AE9" i="1"/>
  <c r="Q12" i="1"/>
  <c r="M16" i="1"/>
  <c r="Y18" i="1"/>
  <c r="G19" i="1"/>
  <c r="AA19" i="1"/>
  <c r="S24" i="1"/>
  <c r="Y25" i="1"/>
  <c r="AC27" i="1"/>
  <c r="W31" i="1"/>
  <c r="Y34" i="1"/>
  <c r="G35" i="1"/>
  <c r="Y37" i="1"/>
  <c r="Y39" i="1"/>
  <c r="G40" i="1"/>
  <c r="S41" i="1"/>
  <c r="S44" i="1"/>
  <c r="G45" i="1"/>
  <c r="S18" i="1"/>
  <c r="W19" i="1"/>
  <c r="S31" i="1"/>
  <c r="S34" i="1"/>
  <c r="S39" i="1"/>
  <c r="AA40" i="1"/>
  <c r="M6" i="1"/>
  <c r="S8" i="1"/>
  <c r="Y9" i="1"/>
  <c r="M12" i="1"/>
  <c r="G16" i="1"/>
  <c r="Y19" i="1"/>
  <c r="Q24" i="1"/>
  <c r="AA27" i="1"/>
  <c r="U31" i="1"/>
  <c r="U6" i="1"/>
  <c r="M9" i="1"/>
  <c r="U12" i="1"/>
  <c r="Q13" i="1"/>
  <c r="Q16" i="1"/>
  <c r="AA18" i="1"/>
  <c r="K19" i="1"/>
  <c r="M20" i="1"/>
  <c r="U24" i="1"/>
  <c r="G25" i="1"/>
  <c r="Q28" i="1"/>
  <c r="Y31" i="1"/>
  <c r="Q33" i="1"/>
  <c r="AA34" i="1"/>
  <c r="Q35" i="1"/>
  <c r="S38" i="1"/>
  <c r="AA39" i="1"/>
  <c r="K40" i="1"/>
  <c r="U41" i="1"/>
  <c r="U44" i="1"/>
  <c r="Q45" i="1"/>
  <c r="U15" i="1"/>
  <c r="AA14" i="1"/>
  <c r="K15" i="1"/>
  <c r="AC15" i="1"/>
  <c r="G21" i="1"/>
  <c r="AA21" i="1"/>
  <c r="K30" i="1"/>
  <c r="AC30" i="1"/>
  <c r="W11" i="1"/>
  <c r="AE14" i="1"/>
  <c r="M15" i="1"/>
  <c r="AE15" i="1"/>
  <c r="K21" i="1"/>
  <c r="AC21" i="1"/>
  <c r="M30" i="1"/>
  <c r="AE30" i="1"/>
  <c r="Y8" i="1"/>
  <c r="Y11" i="1"/>
  <c r="AA12" i="1"/>
  <c r="K13" i="1"/>
  <c r="AC13" i="1"/>
  <c r="G14" i="1"/>
  <c r="Q15" i="1"/>
  <c r="U17" i="1"/>
  <c r="AE20" i="1"/>
  <c r="M21" i="1"/>
  <c r="U23" i="1"/>
  <c r="AE26" i="1"/>
  <c r="M27" i="1"/>
  <c r="AE27" i="1"/>
  <c r="Q30" i="1"/>
  <c r="Y35" i="1"/>
  <c r="K36" i="1"/>
  <c r="AC36" i="1"/>
  <c r="U43" i="1"/>
  <c r="W44" i="1"/>
  <c r="AA45" i="1"/>
  <c r="M46" i="1"/>
  <c r="AE46" i="1"/>
  <c r="AC6" i="1"/>
  <c r="M10" i="1"/>
  <c r="G11" i="1"/>
  <c r="AA11" i="1"/>
  <c r="AE12" i="1"/>
  <c r="M13" i="1"/>
  <c r="AE13" i="1"/>
  <c r="M14" i="1"/>
  <c r="S15" i="1"/>
  <c r="S16" i="1"/>
  <c r="W17" i="1"/>
  <c r="G20" i="1"/>
  <c r="Q21" i="1"/>
  <c r="S22" i="1"/>
  <c r="W23" i="1"/>
  <c r="AA24" i="1"/>
  <c r="G26" i="1"/>
  <c r="Q27" i="1"/>
  <c r="S30" i="1"/>
  <c r="U33" i="1"/>
  <c r="W34" i="1"/>
  <c r="AA35" i="1"/>
  <c r="M36" i="1"/>
  <c r="AE36" i="1"/>
  <c r="S37" i="1"/>
  <c r="W38" i="1"/>
  <c r="W39" i="1"/>
  <c r="W40" i="1"/>
  <c r="W41" i="1"/>
  <c r="W42" i="1"/>
  <c r="W43" i="1"/>
  <c r="Y44" i="1"/>
  <c r="Q46" i="1"/>
  <c r="AK47" i="1"/>
  <c r="M2" i="1"/>
  <c r="AC3" i="1"/>
  <c r="AA5" i="1"/>
  <c r="M11" i="1"/>
  <c r="AE11" i="1"/>
  <c r="S14" i="1"/>
  <c r="W15" i="1"/>
  <c r="G17" i="1"/>
  <c r="AA17" i="1"/>
  <c r="U21" i="1"/>
  <c r="G23" i="1"/>
  <c r="AA23" i="1"/>
  <c r="W30" i="1"/>
  <c r="G43" i="1"/>
  <c r="AA43" i="1"/>
  <c r="K44" i="1"/>
  <c r="AC44" i="1"/>
  <c r="AE3" i="1"/>
  <c r="AC5" i="1"/>
  <c r="Q11" i="1"/>
  <c r="U14" i="1"/>
  <c r="Y15" i="1"/>
  <c r="K17" i="1"/>
  <c r="AC17" i="1"/>
  <c r="S20" i="1"/>
  <c r="W21" i="1"/>
  <c r="K23" i="1"/>
  <c r="AC23" i="1"/>
  <c r="S26" i="1"/>
  <c r="W27" i="1"/>
  <c r="Y30" i="1"/>
  <c r="K43" i="1"/>
  <c r="AC43" i="1"/>
  <c r="M44" i="1"/>
  <c r="AE44" i="1"/>
  <c r="S45" i="1"/>
  <c r="W46" i="1"/>
  <c r="S12" i="1"/>
  <c r="Y14" i="1"/>
  <c r="G15" i="1"/>
  <c r="AE16" i="1"/>
  <c r="M17" i="1"/>
  <c r="U20" i="1"/>
  <c r="Y21" i="1"/>
  <c r="AE22" i="1"/>
  <c r="M23" i="1"/>
  <c r="U26" i="1"/>
  <c r="AA28" i="1"/>
  <c r="G30" i="1"/>
  <c r="AA31" i="1"/>
  <c r="K33" i="1"/>
  <c r="AC33" i="1"/>
  <c r="M34" i="1"/>
  <c r="S35" i="1"/>
  <c r="AA37" i="1"/>
  <c r="M38" i="1"/>
  <c r="M39" i="1"/>
  <c r="M40" i="1"/>
  <c r="M41" i="1"/>
  <c r="M42" i="1"/>
  <c r="M43" i="1"/>
  <c r="U45" i="1"/>
  <c r="AS13" i="1"/>
  <c r="W4" i="1"/>
  <c r="G4" i="1"/>
  <c r="U4" i="1"/>
  <c r="O4" i="1"/>
  <c r="Q2" i="1"/>
  <c r="Q4" i="1"/>
  <c r="G7" i="1"/>
  <c r="S4" i="1"/>
  <c r="AC10" i="1"/>
  <c r="K10" i="1"/>
  <c r="W10" i="1"/>
  <c r="G10" i="1"/>
  <c r="AE10" i="1"/>
  <c r="AA10" i="1"/>
  <c r="U10" i="1"/>
  <c r="AA2" i="1"/>
  <c r="G2" i="1"/>
  <c r="Y2" i="1"/>
  <c r="S2" i="1"/>
  <c r="Q7" i="1"/>
  <c r="K7" i="1"/>
  <c r="AE7" i="1"/>
  <c r="M7" i="1"/>
  <c r="AC7" i="1"/>
  <c r="Y7" i="1"/>
  <c r="W2" i="1"/>
  <c r="S3" i="1"/>
  <c r="Q3" i="1"/>
  <c r="AA3" i="1"/>
  <c r="G3" i="1"/>
  <c r="Y4" i="1"/>
  <c r="Q5" i="1"/>
  <c r="AE5" i="1"/>
  <c r="M5" i="1"/>
  <c r="Y5" i="1"/>
  <c r="W7" i="1"/>
  <c r="AE2" i="1"/>
  <c r="W3" i="1"/>
  <c r="U5" i="1"/>
  <c r="AA7" i="1"/>
  <c r="M4" i="1"/>
  <c r="U7" i="1"/>
  <c r="AC2" i="1"/>
  <c r="U3" i="1"/>
  <c r="AA4" i="1"/>
  <c r="S5" i="1"/>
  <c r="AE4" i="1"/>
  <c r="Y3" i="1"/>
  <c r="I4" i="1"/>
  <c r="W5" i="1"/>
  <c r="AE8" i="1"/>
  <c r="M8" i="1"/>
  <c r="W8" i="1"/>
  <c r="G8" i="1"/>
  <c r="K8" i="1"/>
  <c r="I8" i="1"/>
  <c r="AA8" i="1"/>
  <c r="U8" i="1"/>
  <c r="S10" i="1"/>
  <c r="Q6" i="1"/>
  <c r="W6" i="1"/>
  <c r="K35" i="1"/>
  <c r="AC35" i="1"/>
  <c r="K37" i="1"/>
  <c r="AC37" i="1"/>
  <c r="K45" i="1"/>
  <c r="AC45" i="1"/>
  <c r="W12" i="1"/>
  <c r="W14" i="1"/>
  <c r="W16" i="1"/>
  <c r="W18" i="1"/>
  <c r="W20" i="1"/>
  <c r="W22" i="1"/>
  <c r="W24" i="1"/>
  <c r="W26" i="1"/>
  <c r="W28" i="1"/>
  <c r="M35" i="1"/>
  <c r="M37" i="1"/>
  <c r="M45" i="1"/>
  <c r="K12" i="1"/>
  <c r="K14" i="1"/>
  <c r="K16" i="1"/>
  <c r="K18" i="1"/>
  <c r="K20" i="1"/>
  <c r="K22" i="1"/>
  <c r="K24" i="1"/>
  <c r="K26" i="1"/>
  <c r="K28" i="1"/>
  <c r="AS5" i="1" l="1"/>
  <c r="AS6" i="1"/>
  <c r="AS33" i="1"/>
  <c r="AS21" i="1"/>
  <c r="AS38" i="1"/>
  <c r="AS34" i="1"/>
  <c r="AS43" i="1"/>
  <c r="AS27" i="1"/>
  <c r="AS23" i="1"/>
  <c r="AS18" i="1"/>
  <c r="AS44" i="1"/>
  <c r="AS41" i="1"/>
  <c r="AS36" i="1"/>
  <c r="AS20" i="1"/>
  <c r="AS31" i="1"/>
  <c r="AS46" i="1"/>
  <c r="AS32" i="1"/>
  <c r="AS9" i="1"/>
  <c r="AS17" i="1"/>
  <c r="AS40" i="1"/>
  <c r="AS19" i="1"/>
  <c r="AS28" i="1"/>
  <c r="AS30" i="1"/>
  <c r="AS11" i="1"/>
  <c r="AS29" i="1"/>
  <c r="AS25" i="1"/>
  <c r="AS42" i="1"/>
  <c r="AS15" i="1"/>
  <c r="AS39" i="1"/>
  <c r="AS35" i="1" l="1"/>
  <c r="AS2" i="1"/>
  <c r="AS37" i="1"/>
  <c r="AS24" i="1"/>
  <c r="AS8" i="1"/>
  <c r="AS3" i="1"/>
  <c r="AS45" i="1"/>
  <c r="AS26" i="1"/>
  <c r="AS7" i="1"/>
  <c r="AS14" i="1"/>
  <c r="AS22" i="1"/>
  <c r="AS10" i="1"/>
  <c r="AS4" i="1"/>
  <c r="AS16" i="1"/>
  <c r="AS12" i="1"/>
</calcChain>
</file>

<file path=xl/sharedStrings.xml><?xml version="1.0" encoding="utf-8"?>
<sst xmlns="http://schemas.openxmlformats.org/spreadsheetml/2006/main" count="314" uniqueCount="93">
  <si>
    <t>DISTRITO (arábigo)</t>
  </si>
  <si>
    <t>CABECERA DISTRITAL</t>
  </si>
  <si>
    <t>LISTA NOMINAL</t>
  </si>
  <si>
    <t>TOTAL CASILLAS</t>
  </si>
  <si>
    <t>TOTAL CASILLAS CAPTURADAS</t>
  </si>
  <si>
    <t>PAN</t>
  </si>
  <si>
    <t>% PAN</t>
  </si>
  <si>
    <t>PRI</t>
  </si>
  <si>
    <t>% PRI</t>
  </si>
  <si>
    <t>PRD</t>
  </si>
  <si>
    <t>% PRD</t>
  </si>
  <si>
    <t>PT</t>
  </si>
  <si>
    <t>% PT</t>
  </si>
  <si>
    <t>PVEM</t>
  </si>
  <si>
    <t>% PVEM</t>
  </si>
  <si>
    <t>MC</t>
  </si>
  <si>
    <t>% MC</t>
  </si>
  <si>
    <t>NA</t>
  </si>
  <si>
    <t>% NA</t>
  </si>
  <si>
    <t>MORENA</t>
  </si>
  <si>
    <t>% MORENA</t>
  </si>
  <si>
    <t>PH</t>
  </si>
  <si>
    <t>% PH</t>
  </si>
  <si>
    <t>PES</t>
  </si>
  <si>
    <t>% PES</t>
  </si>
  <si>
    <t>PFD</t>
  </si>
  <si>
    <t>$ PFD</t>
  </si>
  <si>
    <t>PRI PVEM</t>
  </si>
  <si>
    <t>$ PRI PVEM</t>
  </si>
  <si>
    <t>Candidato Independiente</t>
  </si>
  <si>
    <t>% Candidato Independiente</t>
  </si>
  <si>
    <t>No Registrados</t>
  </si>
  <si>
    <t>% No Registrados</t>
  </si>
  <si>
    <t>Nulos</t>
  </si>
  <si>
    <t>% Nulos</t>
  </si>
  <si>
    <t>Total</t>
  </si>
  <si>
    <t>Votación Valida</t>
  </si>
  <si>
    <t>Primera Fuerza</t>
  </si>
  <si>
    <t>Segunda Fuerza</t>
  </si>
  <si>
    <t>Tercera Fuerza</t>
  </si>
  <si>
    <t>Margen de Victoria</t>
  </si>
  <si>
    <t>Diferencia Segundo y Tercero</t>
  </si>
  <si>
    <t>Lista Nominal</t>
  </si>
  <si>
    <t>Participación</t>
  </si>
  <si>
    <t>% Participación</t>
  </si>
  <si>
    <t>% Abstencionismo</t>
  </si>
  <si>
    <t>I - TOLUCA</t>
  </si>
  <si>
    <t>-</t>
  </si>
  <si>
    <t>II - TOLUCA</t>
  </si>
  <si>
    <t>III - TEMOAYA</t>
  </si>
  <si>
    <t>IV - LERMA</t>
  </si>
  <si>
    <t>V - TENANGO DEL VALLE</t>
  </si>
  <si>
    <t>VI - TIANGUISTENCO</t>
  </si>
  <si>
    <t>VII - TENANCINGO</t>
  </si>
  <si>
    <t>VIII - SULTEPEC</t>
  </si>
  <si>
    <t>IX - TEJUPILCO</t>
  </si>
  <si>
    <t>X - VALLE DE BRAVO 1</t>
  </si>
  <si>
    <t>XI - SANTO TOMAS</t>
  </si>
  <si>
    <t>XII - EL ORO</t>
  </si>
  <si>
    <t>XIII - ATLACOMULCO</t>
  </si>
  <si>
    <t>XIV - JILOTEPEC</t>
  </si>
  <si>
    <t>XV - IXTLAHUACA</t>
  </si>
  <si>
    <t>XVI - ATIZAPAN</t>
  </si>
  <si>
    <t>XVII - HUIXQUILUCAN</t>
  </si>
  <si>
    <t>XVIII - TLALNEPANTLA</t>
  </si>
  <si>
    <t>XIX - CUAUTITLAN</t>
  </si>
  <si>
    <t>XX - ZUMPANGO</t>
  </si>
  <si>
    <t>XXI - ECATEPEC</t>
  </si>
  <si>
    <t>XXII - ECATEPEC</t>
  </si>
  <si>
    <t>XXIII - TEXCOCO</t>
  </si>
  <si>
    <t>XXIV - NEZAHUALCOYOTL</t>
  </si>
  <si>
    <t>XXV - NEZAHUALCOYOTL</t>
  </si>
  <si>
    <t>XXVI - NEZAHUALCOYOTL</t>
  </si>
  <si>
    <t>XXVII - CHALCO</t>
  </si>
  <si>
    <t>XXVIII - AMECAMECA</t>
  </si>
  <si>
    <t>XXIX - NAUCALPAN</t>
  </si>
  <si>
    <t>XXX - NAUCALPAN 2</t>
  </si>
  <si>
    <t>XXXI - LA PAZ</t>
  </si>
  <si>
    <t>XXXII - NEZAHUALCOYOTL</t>
  </si>
  <si>
    <t>XXXIII - ECATEPEC</t>
  </si>
  <si>
    <t>XXXIV - IXTAPAN DE LA SAL</t>
  </si>
  <si>
    <t>XXXV - METEPEC</t>
  </si>
  <si>
    <t>XXXVI - VILLA DEL CARBON</t>
  </si>
  <si>
    <t>XXXVII - TLALNEPANTLA</t>
  </si>
  <si>
    <t>XXXVIII - COACALCO</t>
  </si>
  <si>
    <t>XXXIX - OTUMBA</t>
  </si>
  <si>
    <t>XL - IXTAPALUCA</t>
  </si>
  <si>
    <t>XLI - NEZAHUALCOYOTL</t>
  </si>
  <si>
    <t>XLII - ECATEPEC</t>
  </si>
  <si>
    <t>XLIII - CUAUTITLAN IZCALLI</t>
  </si>
  <si>
    <t>XLIV - NICOLAS ROMERO 3</t>
  </si>
  <si>
    <t>XLV - ZINACANTEPEC</t>
  </si>
  <si>
    <t>TOTAL ESTATAL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</si>
</sst>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indexed="8"/>
      <name val="Arial"/>
      <family val="2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047E"/>
        <bgColor indexed="64"/>
      </patternFill>
    </fill>
    <fill>
      <patternFill patternType="solid">
        <fgColor rgb="FFEF07CE"/>
        <bgColor indexed="64"/>
      </patternFill>
    </fill>
    <fill>
      <patternFill patternType="solid">
        <fgColor rgb="FFFDB5FA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1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10" fontId="0" fillId="0" borderId="1" xfId="1" applyNumberFormat="1" applyFont="1" applyBorder="1" applyAlignment="1">
      <alignment horizontal="center" vertical="center" wrapText="1"/>
    </xf>
    <xf numFmtId="164" fontId="0" fillId="0" borderId="1" xfId="1" applyNumberFormat="1" applyFont="1" applyBorder="1" applyAlignment="1">
      <alignment horizontal="center" vertical="center" wrapText="1"/>
    </xf>
    <xf numFmtId="10" fontId="0" fillId="0" borderId="1" xfId="1" applyNumberFormat="1" applyFont="1" applyBorder="1"/>
    <xf numFmtId="0" fontId="8" fillId="0" borderId="1" xfId="0" applyFont="1" applyFill="1" applyBorder="1"/>
    <xf numFmtId="0" fontId="3" fillId="4" borderId="1" xfId="0" applyFont="1" applyFill="1" applyBorder="1"/>
    <xf numFmtId="0" fontId="8" fillId="5" borderId="1" xfId="0" applyFont="1" applyFill="1" applyBorder="1"/>
    <xf numFmtId="0" fontId="8" fillId="6" borderId="1" xfId="0" applyFont="1" applyFill="1" applyBorder="1"/>
    <xf numFmtId="0" fontId="0" fillId="0" borderId="1" xfId="0" applyBorder="1"/>
    <xf numFmtId="0" fontId="8" fillId="0" borderId="1" xfId="0" applyFont="1" applyFill="1" applyBorder="1" applyAlignment="1">
      <alignment horizontal="center"/>
    </xf>
    <xf numFmtId="0" fontId="0" fillId="7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135">
    <dxf>
      <fill>
        <patternFill>
          <fgColor indexed="64"/>
          <bgColor rgb="FF92047E"/>
        </patternFill>
      </fill>
    </dxf>
    <dxf>
      <fill>
        <patternFill>
          <fgColor indexed="64"/>
          <bgColor rgb="FFF808D6"/>
        </patternFill>
      </fill>
    </dxf>
    <dxf>
      <fill>
        <patternFill>
          <fgColor indexed="64"/>
          <bgColor rgb="FFFEC2F3"/>
        </patternFill>
      </fill>
    </dxf>
    <dxf>
      <fill>
        <patternFill>
          <fgColor indexed="64"/>
          <bgColor rgb="FF92047E"/>
        </patternFill>
      </fill>
    </dxf>
    <dxf>
      <fill>
        <patternFill>
          <fgColor indexed="64"/>
          <bgColor rgb="FFF808D6"/>
        </patternFill>
      </fill>
    </dxf>
    <dxf>
      <fill>
        <patternFill>
          <fgColor indexed="64"/>
          <bgColor rgb="FFFEC2F3"/>
        </patternFill>
      </fill>
    </dxf>
    <dxf>
      <fill>
        <patternFill>
          <fgColor indexed="64"/>
          <bgColor rgb="FF92047E"/>
        </patternFill>
      </fill>
    </dxf>
    <dxf>
      <fill>
        <patternFill>
          <fgColor indexed="64"/>
          <bgColor rgb="FFF808D6"/>
        </patternFill>
      </fill>
    </dxf>
    <dxf>
      <fill>
        <patternFill>
          <fgColor indexed="64"/>
          <bgColor rgb="FFFEC2F3"/>
        </patternFill>
      </fill>
    </dxf>
    <dxf>
      <fill>
        <patternFill>
          <fgColor indexed="64"/>
          <bgColor rgb="FF92047E"/>
        </patternFill>
      </fill>
    </dxf>
    <dxf>
      <fill>
        <patternFill>
          <fgColor indexed="64"/>
          <bgColor rgb="FFF808D6"/>
        </patternFill>
      </fill>
    </dxf>
    <dxf>
      <fill>
        <patternFill>
          <fgColor indexed="64"/>
          <bgColor rgb="FFFEC2F3"/>
        </patternFill>
      </fill>
    </dxf>
    <dxf>
      <fill>
        <patternFill>
          <fgColor indexed="64"/>
          <bgColor rgb="FF92047E"/>
        </patternFill>
      </fill>
    </dxf>
    <dxf>
      <fill>
        <patternFill>
          <fgColor indexed="64"/>
          <bgColor rgb="FFF808D6"/>
        </patternFill>
      </fill>
    </dxf>
    <dxf>
      <fill>
        <patternFill>
          <fgColor indexed="64"/>
          <bgColor rgb="FFFEC2F3"/>
        </patternFill>
      </fill>
    </dxf>
    <dxf>
      <fill>
        <patternFill>
          <fgColor indexed="64"/>
          <bgColor rgb="FF92047E"/>
        </patternFill>
      </fill>
    </dxf>
    <dxf>
      <fill>
        <patternFill>
          <fgColor indexed="64"/>
          <bgColor rgb="FFF808D6"/>
        </patternFill>
      </fill>
    </dxf>
    <dxf>
      <fill>
        <patternFill>
          <fgColor indexed="64"/>
          <bgColor rgb="FFFEC2F3"/>
        </patternFill>
      </fill>
    </dxf>
    <dxf>
      <fill>
        <patternFill>
          <fgColor indexed="64"/>
          <bgColor rgb="FF92047E"/>
        </patternFill>
      </fill>
    </dxf>
    <dxf>
      <fill>
        <patternFill>
          <fgColor indexed="64"/>
          <bgColor rgb="FFF808D6"/>
        </patternFill>
      </fill>
    </dxf>
    <dxf>
      <fill>
        <patternFill>
          <fgColor indexed="64"/>
          <bgColor rgb="FFFEC2F3"/>
        </patternFill>
      </fill>
    </dxf>
    <dxf>
      <fill>
        <patternFill>
          <fgColor indexed="64"/>
          <bgColor rgb="FF92047E"/>
        </patternFill>
      </fill>
    </dxf>
    <dxf>
      <fill>
        <patternFill>
          <fgColor indexed="64"/>
          <bgColor rgb="FFF808D6"/>
        </patternFill>
      </fill>
    </dxf>
    <dxf>
      <fill>
        <patternFill>
          <fgColor indexed="64"/>
          <bgColor rgb="FFFEC2F3"/>
        </patternFill>
      </fill>
    </dxf>
    <dxf>
      <fill>
        <patternFill>
          <fgColor indexed="64"/>
          <bgColor rgb="FF92047E"/>
        </patternFill>
      </fill>
    </dxf>
    <dxf>
      <fill>
        <patternFill>
          <fgColor indexed="64"/>
          <bgColor rgb="FFF808D6"/>
        </patternFill>
      </fill>
    </dxf>
    <dxf>
      <fill>
        <patternFill>
          <fgColor indexed="64"/>
          <bgColor rgb="FFFEC2F3"/>
        </patternFill>
      </fill>
    </dxf>
    <dxf>
      <fill>
        <patternFill>
          <fgColor indexed="64"/>
          <bgColor rgb="FF92047E"/>
        </patternFill>
      </fill>
    </dxf>
    <dxf>
      <fill>
        <patternFill>
          <fgColor indexed="64"/>
          <bgColor rgb="FFF808D6"/>
        </patternFill>
      </fill>
    </dxf>
    <dxf>
      <fill>
        <patternFill>
          <fgColor indexed="64"/>
          <bgColor rgb="FFFEC2F3"/>
        </patternFill>
      </fill>
    </dxf>
    <dxf>
      <fill>
        <patternFill>
          <fgColor indexed="64"/>
          <bgColor rgb="FF92047E"/>
        </patternFill>
      </fill>
    </dxf>
    <dxf>
      <fill>
        <patternFill>
          <fgColor indexed="64"/>
          <bgColor rgb="FFF808D6"/>
        </patternFill>
      </fill>
    </dxf>
    <dxf>
      <fill>
        <patternFill>
          <fgColor indexed="64"/>
          <bgColor rgb="FFFEC2F3"/>
        </patternFill>
      </fill>
    </dxf>
    <dxf>
      <fill>
        <patternFill>
          <fgColor indexed="64"/>
          <bgColor rgb="FF92047E"/>
        </patternFill>
      </fill>
    </dxf>
    <dxf>
      <fill>
        <patternFill>
          <fgColor indexed="64"/>
          <bgColor rgb="FFF808D6"/>
        </patternFill>
      </fill>
    </dxf>
    <dxf>
      <fill>
        <patternFill>
          <fgColor indexed="64"/>
          <bgColor rgb="FFFEC2F3"/>
        </patternFill>
      </fill>
    </dxf>
    <dxf>
      <fill>
        <patternFill>
          <fgColor indexed="64"/>
          <bgColor rgb="FF92047E"/>
        </patternFill>
      </fill>
    </dxf>
    <dxf>
      <fill>
        <patternFill>
          <fgColor indexed="64"/>
          <bgColor rgb="FFF808D6"/>
        </patternFill>
      </fill>
    </dxf>
    <dxf>
      <fill>
        <patternFill>
          <fgColor indexed="64"/>
          <bgColor rgb="FFFEC2F3"/>
        </patternFill>
      </fill>
    </dxf>
    <dxf>
      <fill>
        <patternFill>
          <fgColor indexed="64"/>
          <bgColor rgb="FF92047E"/>
        </patternFill>
      </fill>
    </dxf>
    <dxf>
      <fill>
        <patternFill>
          <fgColor indexed="64"/>
          <bgColor rgb="FFF808D6"/>
        </patternFill>
      </fill>
    </dxf>
    <dxf>
      <fill>
        <patternFill>
          <fgColor indexed="64"/>
          <bgColor rgb="FFFEC2F3"/>
        </patternFill>
      </fill>
    </dxf>
    <dxf>
      <fill>
        <patternFill>
          <fgColor indexed="64"/>
          <bgColor rgb="FF92047E"/>
        </patternFill>
      </fill>
    </dxf>
    <dxf>
      <fill>
        <patternFill>
          <fgColor indexed="64"/>
          <bgColor rgb="FFF808D6"/>
        </patternFill>
      </fill>
    </dxf>
    <dxf>
      <fill>
        <patternFill>
          <fgColor indexed="64"/>
          <bgColor rgb="FFFEC2F3"/>
        </patternFill>
      </fill>
    </dxf>
    <dxf>
      <fill>
        <patternFill>
          <fgColor indexed="64"/>
          <bgColor rgb="FF92047E"/>
        </patternFill>
      </fill>
    </dxf>
    <dxf>
      <fill>
        <patternFill>
          <fgColor indexed="64"/>
          <bgColor rgb="FFF808D6"/>
        </patternFill>
      </fill>
    </dxf>
    <dxf>
      <fill>
        <patternFill>
          <fgColor indexed="64"/>
          <bgColor rgb="FFFEC2F3"/>
        </patternFill>
      </fill>
    </dxf>
    <dxf>
      <fill>
        <patternFill>
          <fgColor indexed="64"/>
          <bgColor rgb="FF92047E"/>
        </patternFill>
      </fill>
    </dxf>
    <dxf>
      <fill>
        <patternFill>
          <fgColor indexed="64"/>
          <bgColor rgb="FFF808D6"/>
        </patternFill>
      </fill>
    </dxf>
    <dxf>
      <fill>
        <patternFill>
          <fgColor indexed="64"/>
          <bgColor rgb="FFFEC2F3"/>
        </patternFill>
      </fill>
    </dxf>
    <dxf>
      <fill>
        <patternFill>
          <fgColor indexed="64"/>
          <bgColor rgb="FF92047E"/>
        </patternFill>
      </fill>
    </dxf>
    <dxf>
      <fill>
        <patternFill>
          <fgColor indexed="64"/>
          <bgColor rgb="FFF808D6"/>
        </patternFill>
      </fill>
    </dxf>
    <dxf>
      <fill>
        <patternFill>
          <fgColor indexed="64"/>
          <bgColor rgb="FFFEC2F3"/>
        </patternFill>
      </fill>
    </dxf>
    <dxf>
      <fill>
        <patternFill>
          <fgColor indexed="64"/>
          <bgColor rgb="FF92047E"/>
        </patternFill>
      </fill>
    </dxf>
    <dxf>
      <fill>
        <patternFill>
          <fgColor indexed="64"/>
          <bgColor rgb="FFF808D6"/>
        </patternFill>
      </fill>
    </dxf>
    <dxf>
      <fill>
        <patternFill>
          <fgColor indexed="64"/>
          <bgColor rgb="FFFEC2F3"/>
        </patternFill>
      </fill>
    </dxf>
    <dxf>
      <fill>
        <patternFill>
          <fgColor indexed="64"/>
          <bgColor rgb="FF92047E"/>
        </patternFill>
      </fill>
    </dxf>
    <dxf>
      <fill>
        <patternFill>
          <fgColor indexed="64"/>
          <bgColor rgb="FFF808D6"/>
        </patternFill>
      </fill>
    </dxf>
    <dxf>
      <fill>
        <patternFill>
          <fgColor indexed="64"/>
          <bgColor rgb="FFFEC2F3"/>
        </patternFill>
      </fill>
    </dxf>
    <dxf>
      <fill>
        <patternFill>
          <fgColor indexed="64"/>
          <bgColor rgb="FF92047E"/>
        </patternFill>
      </fill>
    </dxf>
    <dxf>
      <fill>
        <patternFill>
          <fgColor indexed="64"/>
          <bgColor rgb="FFF808D6"/>
        </patternFill>
      </fill>
    </dxf>
    <dxf>
      <fill>
        <patternFill>
          <fgColor indexed="64"/>
          <bgColor rgb="FFFEC2F3"/>
        </patternFill>
      </fill>
    </dxf>
    <dxf>
      <fill>
        <patternFill>
          <fgColor indexed="64"/>
          <bgColor rgb="FF92047E"/>
        </patternFill>
      </fill>
    </dxf>
    <dxf>
      <fill>
        <patternFill>
          <fgColor indexed="64"/>
          <bgColor rgb="FFF808D6"/>
        </patternFill>
      </fill>
    </dxf>
    <dxf>
      <fill>
        <patternFill>
          <fgColor indexed="64"/>
          <bgColor rgb="FFFEC2F3"/>
        </patternFill>
      </fill>
    </dxf>
    <dxf>
      <fill>
        <patternFill>
          <fgColor indexed="64"/>
          <bgColor rgb="FF92047E"/>
        </patternFill>
      </fill>
    </dxf>
    <dxf>
      <fill>
        <patternFill>
          <fgColor indexed="64"/>
          <bgColor rgb="FFF808D6"/>
        </patternFill>
      </fill>
    </dxf>
    <dxf>
      <fill>
        <patternFill>
          <fgColor indexed="64"/>
          <bgColor rgb="FFFEC2F3"/>
        </patternFill>
      </fill>
    </dxf>
    <dxf>
      <fill>
        <patternFill>
          <fgColor indexed="64"/>
          <bgColor rgb="FF92047E"/>
        </patternFill>
      </fill>
    </dxf>
    <dxf>
      <fill>
        <patternFill>
          <fgColor indexed="64"/>
          <bgColor rgb="FFF808D6"/>
        </patternFill>
      </fill>
    </dxf>
    <dxf>
      <fill>
        <patternFill>
          <fgColor indexed="64"/>
          <bgColor rgb="FFFEC2F3"/>
        </patternFill>
      </fill>
    </dxf>
    <dxf>
      <fill>
        <patternFill>
          <fgColor indexed="64"/>
          <bgColor rgb="FF92047E"/>
        </patternFill>
      </fill>
    </dxf>
    <dxf>
      <fill>
        <patternFill>
          <fgColor indexed="64"/>
          <bgColor rgb="FFF808D6"/>
        </patternFill>
      </fill>
    </dxf>
    <dxf>
      <fill>
        <patternFill>
          <fgColor indexed="64"/>
          <bgColor rgb="FFFEC2F3"/>
        </patternFill>
      </fill>
    </dxf>
    <dxf>
      <fill>
        <patternFill>
          <fgColor indexed="64"/>
          <bgColor rgb="FFFEC2F3"/>
        </patternFill>
      </fill>
    </dxf>
    <dxf>
      <fill>
        <patternFill>
          <fgColor indexed="64"/>
          <bgColor rgb="FFF808D6"/>
        </patternFill>
      </fill>
    </dxf>
    <dxf>
      <fill>
        <patternFill>
          <fgColor indexed="64"/>
          <bgColor rgb="FF92047E"/>
        </patternFill>
      </fill>
    </dxf>
    <dxf>
      <fill>
        <patternFill>
          <fgColor indexed="64"/>
          <bgColor rgb="FFFEC2F3"/>
        </patternFill>
      </fill>
    </dxf>
    <dxf>
      <fill>
        <patternFill>
          <fgColor indexed="64"/>
          <bgColor rgb="FFF808D6"/>
        </patternFill>
      </fill>
    </dxf>
    <dxf>
      <fill>
        <patternFill>
          <fgColor indexed="64"/>
          <bgColor rgb="FF92047E"/>
        </patternFill>
      </fill>
    </dxf>
    <dxf>
      <fill>
        <patternFill>
          <fgColor indexed="64"/>
          <bgColor rgb="FFFEC2F3"/>
        </patternFill>
      </fill>
    </dxf>
    <dxf>
      <fill>
        <patternFill>
          <fgColor indexed="64"/>
          <bgColor rgb="FFF808D6"/>
        </patternFill>
      </fill>
    </dxf>
    <dxf>
      <fill>
        <patternFill>
          <fgColor indexed="64"/>
          <bgColor rgb="FF92047E"/>
        </patternFill>
      </fill>
    </dxf>
    <dxf>
      <fill>
        <patternFill>
          <fgColor indexed="64"/>
          <bgColor rgb="FFFEC2F3"/>
        </patternFill>
      </fill>
    </dxf>
    <dxf>
      <fill>
        <patternFill>
          <fgColor indexed="64"/>
          <bgColor rgb="FFF808D6"/>
        </patternFill>
      </fill>
    </dxf>
    <dxf>
      <fill>
        <patternFill>
          <fgColor indexed="64"/>
          <bgColor rgb="FF92047E"/>
        </patternFill>
      </fill>
    </dxf>
    <dxf>
      <fill>
        <patternFill>
          <fgColor indexed="64"/>
          <bgColor rgb="FFFEC2F3"/>
        </patternFill>
      </fill>
    </dxf>
    <dxf>
      <fill>
        <patternFill>
          <fgColor indexed="64"/>
          <bgColor rgb="FFF808D6"/>
        </patternFill>
      </fill>
    </dxf>
    <dxf>
      <fill>
        <patternFill>
          <fgColor indexed="64"/>
          <bgColor rgb="FF92047E"/>
        </patternFill>
      </fill>
    </dxf>
    <dxf>
      <fill>
        <patternFill>
          <fgColor indexed="64"/>
          <bgColor rgb="FFFEC2F3"/>
        </patternFill>
      </fill>
    </dxf>
    <dxf>
      <fill>
        <patternFill>
          <fgColor indexed="64"/>
          <bgColor rgb="FFF808D6"/>
        </patternFill>
      </fill>
    </dxf>
    <dxf>
      <fill>
        <patternFill>
          <fgColor indexed="64"/>
          <bgColor rgb="FF92047E"/>
        </patternFill>
      </fill>
    </dxf>
    <dxf>
      <fill>
        <patternFill>
          <fgColor indexed="64"/>
          <bgColor rgb="FFFEC2F3"/>
        </patternFill>
      </fill>
    </dxf>
    <dxf>
      <fill>
        <patternFill>
          <fgColor indexed="64"/>
          <bgColor rgb="FFF808D6"/>
        </patternFill>
      </fill>
    </dxf>
    <dxf>
      <fill>
        <patternFill>
          <fgColor indexed="64"/>
          <bgColor rgb="FF92047E"/>
        </patternFill>
      </fill>
    </dxf>
    <dxf>
      <fill>
        <patternFill>
          <fgColor indexed="64"/>
          <bgColor rgb="FFFEC2F3"/>
        </patternFill>
      </fill>
    </dxf>
    <dxf>
      <fill>
        <patternFill>
          <fgColor indexed="64"/>
          <bgColor rgb="FFF808D6"/>
        </patternFill>
      </fill>
    </dxf>
    <dxf>
      <fill>
        <patternFill>
          <fgColor indexed="64"/>
          <bgColor rgb="FF92047E"/>
        </patternFill>
      </fill>
    </dxf>
    <dxf>
      <fill>
        <patternFill>
          <fgColor indexed="64"/>
          <bgColor rgb="FFFEC2F3"/>
        </patternFill>
      </fill>
    </dxf>
    <dxf>
      <fill>
        <patternFill>
          <fgColor indexed="64"/>
          <bgColor rgb="FFF808D6"/>
        </patternFill>
      </fill>
    </dxf>
    <dxf>
      <fill>
        <patternFill>
          <fgColor indexed="64"/>
          <bgColor rgb="FF92047E"/>
        </patternFill>
      </fill>
    </dxf>
    <dxf>
      <fill>
        <patternFill>
          <fgColor indexed="64"/>
          <bgColor rgb="FFFEC2F3"/>
        </patternFill>
      </fill>
    </dxf>
    <dxf>
      <fill>
        <patternFill>
          <fgColor indexed="64"/>
          <bgColor rgb="FFF808D6"/>
        </patternFill>
      </fill>
    </dxf>
    <dxf>
      <fill>
        <patternFill>
          <fgColor indexed="64"/>
          <bgColor rgb="FF92047E"/>
        </patternFill>
      </fill>
    </dxf>
    <dxf>
      <fill>
        <patternFill>
          <fgColor indexed="64"/>
          <bgColor rgb="FFFEC2F3"/>
        </patternFill>
      </fill>
    </dxf>
    <dxf>
      <fill>
        <patternFill>
          <fgColor indexed="64"/>
          <bgColor rgb="FFF808D6"/>
        </patternFill>
      </fill>
    </dxf>
    <dxf>
      <fill>
        <patternFill>
          <fgColor indexed="64"/>
          <bgColor rgb="FF92047E"/>
        </patternFill>
      </fill>
    </dxf>
    <dxf>
      <fill>
        <patternFill>
          <fgColor indexed="64"/>
          <bgColor rgb="FFFEC2F3"/>
        </patternFill>
      </fill>
    </dxf>
    <dxf>
      <fill>
        <patternFill>
          <fgColor indexed="64"/>
          <bgColor rgb="FFF808D6"/>
        </patternFill>
      </fill>
    </dxf>
    <dxf>
      <fill>
        <patternFill>
          <fgColor indexed="64"/>
          <bgColor rgb="FF92047E"/>
        </patternFill>
      </fill>
    </dxf>
    <dxf>
      <fill>
        <patternFill>
          <fgColor indexed="64"/>
          <bgColor rgb="FFFEC2F3"/>
        </patternFill>
      </fill>
    </dxf>
    <dxf>
      <fill>
        <patternFill>
          <fgColor indexed="64"/>
          <bgColor rgb="FFF808D6"/>
        </patternFill>
      </fill>
    </dxf>
    <dxf>
      <fill>
        <patternFill>
          <fgColor indexed="64"/>
          <bgColor rgb="FF92047E"/>
        </patternFill>
      </fill>
    </dxf>
    <dxf>
      <fill>
        <patternFill>
          <fgColor indexed="64"/>
          <bgColor rgb="FFFEC2F3"/>
        </patternFill>
      </fill>
    </dxf>
    <dxf>
      <fill>
        <patternFill>
          <fgColor indexed="64"/>
          <bgColor rgb="FFF808D6"/>
        </patternFill>
      </fill>
    </dxf>
    <dxf>
      <fill>
        <patternFill>
          <fgColor indexed="64"/>
          <bgColor rgb="FF92047E"/>
        </patternFill>
      </fill>
    </dxf>
    <dxf>
      <fill>
        <patternFill>
          <fgColor indexed="64"/>
          <bgColor rgb="FFFEC2F3"/>
        </patternFill>
      </fill>
    </dxf>
    <dxf>
      <fill>
        <patternFill>
          <fgColor indexed="64"/>
          <bgColor rgb="FFF808D6"/>
        </patternFill>
      </fill>
    </dxf>
    <dxf>
      <fill>
        <patternFill>
          <fgColor indexed="64"/>
          <bgColor rgb="FF92047E"/>
        </patternFill>
      </fill>
    </dxf>
    <dxf>
      <fill>
        <patternFill>
          <fgColor indexed="64"/>
          <bgColor rgb="FFFEC2F3"/>
        </patternFill>
      </fill>
    </dxf>
    <dxf>
      <fill>
        <patternFill>
          <fgColor indexed="64"/>
          <bgColor rgb="FFF808D6"/>
        </patternFill>
      </fill>
    </dxf>
    <dxf>
      <fill>
        <patternFill>
          <fgColor indexed="64"/>
          <bgColor rgb="FF92047E"/>
        </patternFill>
      </fill>
    </dxf>
    <dxf>
      <fill>
        <patternFill>
          <fgColor indexed="64"/>
          <bgColor rgb="FFFEC2F3"/>
        </patternFill>
      </fill>
    </dxf>
    <dxf>
      <fill>
        <patternFill>
          <fgColor indexed="64"/>
          <bgColor rgb="FFF808D6"/>
        </patternFill>
      </fill>
    </dxf>
    <dxf>
      <fill>
        <patternFill>
          <fgColor indexed="64"/>
          <bgColor rgb="FF92047E"/>
        </patternFill>
      </fill>
    </dxf>
    <dxf>
      <fill>
        <patternFill>
          <fgColor indexed="64"/>
          <bgColor rgb="FFFEC2F3"/>
        </patternFill>
      </fill>
    </dxf>
    <dxf>
      <fill>
        <patternFill>
          <fgColor indexed="64"/>
          <bgColor rgb="FFF808D6"/>
        </patternFill>
      </fill>
    </dxf>
    <dxf>
      <fill>
        <patternFill>
          <fgColor indexed="64"/>
          <bgColor rgb="FF92047E"/>
        </patternFill>
      </fill>
    </dxf>
    <dxf>
      <fill>
        <patternFill>
          <fgColor indexed="64"/>
          <bgColor rgb="FFFEC2F3"/>
        </patternFill>
      </fill>
    </dxf>
    <dxf>
      <fill>
        <patternFill>
          <fgColor indexed="64"/>
          <bgColor rgb="FFF808D6"/>
        </patternFill>
      </fill>
    </dxf>
    <dxf>
      <fill>
        <patternFill>
          <fgColor indexed="64"/>
          <bgColor rgb="FF92047E"/>
        </patternFill>
      </fill>
    </dxf>
    <dxf>
      <fill>
        <patternFill>
          <fgColor indexed="64"/>
          <bgColor rgb="FFFEC2F3"/>
        </patternFill>
      </fill>
    </dxf>
    <dxf>
      <fill>
        <patternFill>
          <fgColor indexed="64"/>
          <bgColor rgb="FFF808D6"/>
        </patternFill>
      </fill>
    </dxf>
    <dxf>
      <fill>
        <patternFill>
          <fgColor indexed="64"/>
          <bgColor rgb="FF92047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48"/>
  <sheetViews>
    <sheetView tabSelected="1" workbookViewId="0">
      <pane ySplit="1" topLeftCell="A2" activePane="bottomLeft" state="frozen"/>
      <selection pane="bottomLeft" activeCell="H17" sqref="H17"/>
    </sheetView>
  </sheetViews>
  <sheetFormatPr baseColWidth="10" defaultRowHeight="15" x14ac:dyDescent="0.25"/>
  <cols>
    <col min="2" max="2" width="30" customWidth="1"/>
    <col min="6" max="6" width="11.85546875" bestFit="1" customWidth="1"/>
    <col min="8" max="8" width="11.85546875" bestFit="1" customWidth="1"/>
    <col min="10" max="10" width="11.85546875" bestFit="1" customWidth="1"/>
    <col min="12" max="12" width="11.85546875" bestFit="1" customWidth="1"/>
    <col min="14" max="14" width="11.85546875" bestFit="1" customWidth="1"/>
    <col min="16" max="16" width="11.85546875" bestFit="1" customWidth="1"/>
    <col min="18" max="18" width="11.85546875" bestFit="1" customWidth="1"/>
    <col min="20" max="20" width="11.85546875" bestFit="1" customWidth="1"/>
    <col min="22" max="22" width="11.85546875" bestFit="1" customWidth="1"/>
    <col min="24" max="24" width="11.85546875" bestFit="1" customWidth="1"/>
    <col min="26" max="26" width="11.85546875" bestFit="1" customWidth="1"/>
    <col min="28" max="28" width="11.85546875" bestFit="1" customWidth="1"/>
    <col min="30" max="30" width="11.85546875" bestFit="1" customWidth="1"/>
    <col min="32" max="32" width="13.85546875" bestFit="1" customWidth="1"/>
    <col min="34" max="34" width="11.85546875" bestFit="1" customWidth="1"/>
    <col min="36" max="36" width="11.85546875" bestFit="1" customWidth="1"/>
    <col min="48" max="48" width="13.140625" bestFit="1" customWidth="1"/>
  </cols>
  <sheetData>
    <row r="1" spans="1:49" ht="5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4" t="s">
        <v>37</v>
      </c>
      <c r="AM1" s="4" t="s">
        <v>37</v>
      </c>
      <c r="AN1" s="5" t="s">
        <v>38</v>
      </c>
      <c r="AO1" s="5" t="s">
        <v>38</v>
      </c>
      <c r="AP1" s="6" t="s">
        <v>39</v>
      </c>
      <c r="AQ1" s="6" t="s">
        <v>39</v>
      </c>
      <c r="AR1" s="4" t="s">
        <v>40</v>
      </c>
      <c r="AS1" s="7" t="s">
        <v>41</v>
      </c>
      <c r="AT1" s="8" t="s">
        <v>42</v>
      </c>
      <c r="AU1" s="8" t="s">
        <v>43</v>
      </c>
      <c r="AV1" s="8" t="s">
        <v>44</v>
      </c>
      <c r="AW1" s="8" t="s">
        <v>45</v>
      </c>
    </row>
    <row r="2" spans="1:49" x14ac:dyDescent="0.25">
      <c r="A2" s="9">
        <v>1</v>
      </c>
      <c r="B2" s="9" t="s">
        <v>46</v>
      </c>
      <c r="C2" s="9">
        <v>233846</v>
      </c>
      <c r="D2" s="9">
        <v>379</v>
      </c>
      <c r="E2" s="9">
        <v>379</v>
      </c>
      <c r="F2" s="9">
        <v>29135</v>
      </c>
      <c r="G2" s="10">
        <f t="shared" ref="G2:G46" si="0">F2/AK2</f>
        <v>0.25245654472037848</v>
      </c>
      <c r="H2" s="9">
        <v>0</v>
      </c>
      <c r="I2" s="10" t="s">
        <v>47</v>
      </c>
      <c r="J2" s="9">
        <v>8590</v>
      </c>
      <c r="K2" s="10">
        <f t="shared" ref="K2:K46" si="1">J2/AK2</f>
        <v>7.4432871774431142E-2</v>
      </c>
      <c r="L2" s="9">
        <v>5155</v>
      </c>
      <c r="M2" s="10">
        <f t="shared" ref="M2:M46" si="2">L2/AK2</f>
        <v>4.4668388125400756E-2</v>
      </c>
      <c r="N2" s="9">
        <v>0</v>
      </c>
      <c r="O2" s="10" t="s">
        <v>47</v>
      </c>
      <c r="P2" s="9">
        <v>3972</v>
      </c>
      <c r="Q2" s="10">
        <f t="shared" ref="Q2:Q46" si="3">P2/AK2</f>
        <v>3.4417621267525088E-2</v>
      </c>
      <c r="R2" s="9">
        <v>4516</v>
      </c>
      <c r="S2" s="10">
        <f t="shared" ref="S2:S46" si="4">R2/AK2</f>
        <v>3.9131414311214321E-2</v>
      </c>
      <c r="T2" s="9">
        <v>8947</v>
      </c>
      <c r="U2" s="10">
        <f t="shared" ref="U2:U46" si="5">T2/AK2</f>
        <v>7.7526298459352203E-2</v>
      </c>
      <c r="V2" s="9">
        <v>4062</v>
      </c>
      <c r="W2" s="10">
        <f t="shared" ref="W2:W46" si="6">V2/AK2</f>
        <v>3.5197476734311908E-2</v>
      </c>
      <c r="X2" s="9">
        <v>6402</v>
      </c>
      <c r="Y2" s="10">
        <f t="shared" ref="Y2:Y46" si="7">X2/AK2</f>
        <v>5.5473718870769281E-2</v>
      </c>
      <c r="Z2" s="9">
        <v>800</v>
      </c>
      <c r="AA2" s="10">
        <f t="shared" ref="AA2:AA46" si="8">Z2/AK2</f>
        <v>6.9320485936606412E-3</v>
      </c>
      <c r="AB2" s="9">
        <v>43618</v>
      </c>
      <c r="AC2" s="11">
        <f>AB2/AK2</f>
        <v>0.37795261944786235</v>
      </c>
      <c r="AD2" s="9">
        <v>0</v>
      </c>
      <c r="AE2" s="10">
        <f t="shared" ref="AE2:AE46" si="9">AD2/AK2</f>
        <v>0</v>
      </c>
      <c r="AF2" s="9">
        <v>209</v>
      </c>
      <c r="AG2" s="10">
        <f t="shared" ref="AG2:AG46" si="10">AF2/AJ2</f>
        <v>1.7255614266842802E-3</v>
      </c>
      <c r="AH2" s="9">
        <v>5714</v>
      </c>
      <c r="AI2" s="12">
        <f t="shared" ref="AI2:AI46" si="11">AH2/AJ2</f>
        <v>4.717635402906209E-2</v>
      </c>
      <c r="AJ2" s="13">
        <v>121120</v>
      </c>
      <c r="AK2" s="9">
        <f t="shared" ref="AK2:AK47" si="12">AJ2-AH2</f>
        <v>115406</v>
      </c>
      <c r="AL2" s="14">
        <v>43618</v>
      </c>
      <c r="AM2" s="14" t="s">
        <v>27</v>
      </c>
      <c r="AN2" s="15">
        <v>29135</v>
      </c>
      <c r="AO2" s="15" t="s">
        <v>5</v>
      </c>
      <c r="AP2" s="16">
        <v>8947</v>
      </c>
      <c r="AQ2" s="16" t="s">
        <v>19</v>
      </c>
      <c r="AR2" s="12">
        <v>0.12549607472748384</v>
      </c>
      <c r="AS2" s="12">
        <f>(AN2-AP2)/AK2</f>
        <v>0.1749302462610263</v>
      </c>
      <c r="AT2" s="9">
        <v>233846</v>
      </c>
      <c r="AU2" s="17" t="str">
        <f t="shared" ref="AU2:AU46" si="13">IF(AV2&lt;=0.5,"MUY BAJO",(IF(AV2&lt;0.59999999999,"BAJO",(IF(AV2&lt;0.69999999999,"MEDIO","ALTO")))))</f>
        <v>BAJO</v>
      </c>
      <c r="AV2" s="12">
        <f>AJ2/AT2</f>
        <v>0.51794770917612443</v>
      </c>
      <c r="AW2" s="12">
        <f>((AJ2/AT2)-1)*-1</f>
        <v>0.48205229082387557</v>
      </c>
    </row>
    <row r="3" spans="1:49" x14ac:dyDescent="0.25">
      <c r="A3" s="9">
        <v>2</v>
      </c>
      <c r="B3" s="9" t="s">
        <v>48</v>
      </c>
      <c r="C3" s="9">
        <v>354932</v>
      </c>
      <c r="D3" s="9">
        <v>552</v>
      </c>
      <c r="E3" s="9">
        <v>552</v>
      </c>
      <c r="F3" s="9">
        <v>42467</v>
      </c>
      <c r="G3" s="10">
        <f t="shared" si="0"/>
        <v>0.2477481156511796</v>
      </c>
      <c r="H3" s="9">
        <v>0</v>
      </c>
      <c r="I3" s="10" t="s">
        <v>47</v>
      </c>
      <c r="J3" s="9">
        <v>10385</v>
      </c>
      <c r="K3" s="10">
        <f t="shared" si="1"/>
        <v>6.0585023218911162E-2</v>
      </c>
      <c r="L3" s="9">
        <v>6943</v>
      </c>
      <c r="M3" s="10">
        <f t="shared" si="2"/>
        <v>4.0504748792383263E-2</v>
      </c>
      <c r="N3" s="9">
        <v>0</v>
      </c>
      <c r="O3" s="10" t="s">
        <v>47</v>
      </c>
      <c r="P3" s="9">
        <v>6759</v>
      </c>
      <c r="Q3" s="10">
        <f t="shared" si="3"/>
        <v>3.94313116934637E-2</v>
      </c>
      <c r="R3" s="9">
        <v>8364</v>
      </c>
      <c r="S3" s="10">
        <f t="shared" si="4"/>
        <v>4.8794716822626184E-2</v>
      </c>
      <c r="T3" s="9">
        <v>12409</v>
      </c>
      <c r="U3" s="10">
        <f t="shared" si="5"/>
        <v>7.239283130702634E-2</v>
      </c>
      <c r="V3" s="9">
        <v>5271</v>
      </c>
      <c r="W3" s="10">
        <f t="shared" si="6"/>
        <v>3.0750472545679416E-2</v>
      </c>
      <c r="X3" s="9">
        <v>9512</v>
      </c>
      <c r="Y3" s="10">
        <f t="shared" si="7"/>
        <v>5.5492030896319974E-2</v>
      </c>
      <c r="Z3" s="9">
        <v>1129</v>
      </c>
      <c r="AA3" s="10">
        <f t="shared" si="8"/>
        <v>6.586470025435792E-3</v>
      </c>
      <c r="AB3" s="9">
        <v>67902</v>
      </c>
      <c r="AC3" s="11">
        <f>AB3/AK3</f>
        <v>0.39613329288497889</v>
      </c>
      <c r="AD3" s="9">
        <v>0</v>
      </c>
      <c r="AE3" s="10">
        <f t="shared" si="9"/>
        <v>0</v>
      </c>
      <c r="AF3" s="9">
        <v>271</v>
      </c>
      <c r="AG3" s="10">
        <f t="shared" si="10"/>
        <v>1.508085788378279E-3</v>
      </c>
      <c r="AH3" s="9">
        <v>8286</v>
      </c>
      <c r="AI3" s="12">
        <f t="shared" si="11"/>
        <v>4.6110696835802288E-2</v>
      </c>
      <c r="AJ3" s="13">
        <v>179698</v>
      </c>
      <c r="AK3" s="9">
        <f t="shared" si="12"/>
        <v>171412</v>
      </c>
      <c r="AL3" s="14">
        <v>67902</v>
      </c>
      <c r="AM3" s="14" t="s">
        <v>27</v>
      </c>
      <c r="AN3" s="15">
        <v>42467</v>
      </c>
      <c r="AO3" s="15" t="s">
        <v>5</v>
      </c>
      <c r="AP3" s="16">
        <v>12409</v>
      </c>
      <c r="AQ3" s="16" t="s">
        <v>19</v>
      </c>
      <c r="AR3" s="12">
        <v>0.14838517723379926</v>
      </c>
      <c r="AS3" s="12">
        <f>(AN3-AP3)/AK3</f>
        <v>0.17535528434415326</v>
      </c>
      <c r="AT3" s="9">
        <v>354932</v>
      </c>
      <c r="AU3" s="17" t="str">
        <f t="shared" si="13"/>
        <v>BAJO</v>
      </c>
      <c r="AV3" s="12">
        <f>AJ3/AT3</f>
        <v>0.5062885285068689</v>
      </c>
      <c r="AW3" s="12">
        <f>((AJ3/AT3)-1)*-1</f>
        <v>0.4937114714931311</v>
      </c>
    </row>
    <row r="4" spans="1:49" x14ac:dyDescent="0.25">
      <c r="A4" s="9">
        <v>3</v>
      </c>
      <c r="B4" s="9" t="s">
        <v>49</v>
      </c>
      <c r="C4" s="9">
        <v>196212</v>
      </c>
      <c r="D4" s="9">
        <v>321</v>
      </c>
      <c r="E4" s="9">
        <v>321</v>
      </c>
      <c r="F4" s="9">
        <v>12719</v>
      </c>
      <c r="G4" s="10">
        <f t="shared" si="0"/>
        <v>0.12004379300255774</v>
      </c>
      <c r="H4" s="9">
        <v>37320</v>
      </c>
      <c r="I4" s="10">
        <f>H4/AK4</f>
        <v>0.35223164988249506</v>
      </c>
      <c r="J4" s="9">
        <v>3458</v>
      </c>
      <c r="K4" s="10">
        <f t="shared" si="1"/>
        <v>3.2637112682038262E-2</v>
      </c>
      <c r="L4" s="9">
        <v>9043</v>
      </c>
      <c r="M4" s="10">
        <f t="shared" si="2"/>
        <v>8.5349164252074033E-2</v>
      </c>
      <c r="N4" s="9">
        <v>14849</v>
      </c>
      <c r="O4" s="10">
        <f>N4/AK4</f>
        <v>0.14014704633186412</v>
      </c>
      <c r="P4" s="9">
        <v>13398</v>
      </c>
      <c r="Q4" s="10">
        <f t="shared" si="3"/>
        <v>0.12645229488546808</v>
      </c>
      <c r="R4" s="9">
        <v>2800</v>
      </c>
      <c r="S4" s="10">
        <f t="shared" si="4"/>
        <v>2.6426811888290092E-2</v>
      </c>
      <c r="T4" s="9">
        <v>7758</v>
      </c>
      <c r="U4" s="10">
        <f t="shared" si="5"/>
        <v>7.3221145224769468E-2</v>
      </c>
      <c r="V4" s="9">
        <v>1860</v>
      </c>
      <c r="W4" s="10">
        <f t="shared" si="6"/>
        <v>1.7554953611506989E-2</v>
      </c>
      <c r="X4" s="9">
        <v>2100</v>
      </c>
      <c r="Y4" s="10">
        <f t="shared" si="7"/>
        <v>1.9820108916217567E-2</v>
      </c>
      <c r="Z4" s="9">
        <v>604</v>
      </c>
      <c r="AA4" s="10">
        <f t="shared" si="8"/>
        <v>5.7006408501882912E-3</v>
      </c>
      <c r="AB4" s="9">
        <v>0</v>
      </c>
      <c r="AC4" s="11">
        <v>0</v>
      </c>
      <c r="AD4" s="9">
        <v>0</v>
      </c>
      <c r="AE4" s="10">
        <f t="shared" si="9"/>
        <v>0</v>
      </c>
      <c r="AF4" s="9">
        <v>44</v>
      </c>
      <c r="AG4" s="10">
        <f t="shared" si="10"/>
        <v>3.9600396003960041E-4</v>
      </c>
      <c r="AH4" s="9">
        <v>5157</v>
      </c>
      <c r="AI4" s="12">
        <f t="shared" si="11"/>
        <v>4.6413464134641348E-2</v>
      </c>
      <c r="AJ4" s="13">
        <v>111110</v>
      </c>
      <c r="AK4" s="9">
        <f t="shared" si="12"/>
        <v>105953</v>
      </c>
      <c r="AL4" s="14">
        <v>37320</v>
      </c>
      <c r="AM4" s="14" t="s">
        <v>7</v>
      </c>
      <c r="AN4" s="15">
        <v>14849</v>
      </c>
      <c r="AO4" s="15" t="s">
        <v>13</v>
      </c>
      <c r="AP4" s="16">
        <v>13398</v>
      </c>
      <c r="AQ4" s="16" t="s">
        <v>15</v>
      </c>
      <c r="AR4" s="12">
        <v>0.21208460355063094</v>
      </c>
      <c r="AS4" s="12">
        <f>(AN4-AP4)/AK4</f>
        <v>1.3694751446396043E-2</v>
      </c>
      <c r="AT4" s="9">
        <v>196212</v>
      </c>
      <c r="AU4" s="17" t="str">
        <f t="shared" si="13"/>
        <v>BAJO</v>
      </c>
      <c r="AV4" s="12">
        <f>AJ4/AT4</f>
        <v>0.56627525329745376</v>
      </c>
      <c r="AW4" s="12">
        <f>((AJ4/AT4)-1)*-1</f>
        <v>0.43372474670254624</v>
      </c>
    </row>
    <row r="5" spans="1:49" x14ac:dyDescent="0.25">
      <c r="A5" s="9">
        <v>4</v>
      </c>
      <c r="B5" s="9" t="s">
        <v>50</v>
      </c>
      <c r="C5" s="9">
        <v>193383</v>
      </c>
      <c r="D5" s="9">
        <v>308</v>
      </c>
      <c r="E5" s="9">
        <v>308</v>
      </c>
      <c r="F5" s="9">
        <v>25447</v>
      </c>
      <c r="G5" s="10">
        <f t="shared" si="0"/>
        <v>0.23540676053210977</v>
      </c>
      <c r="H5" s="9">
        <v>0</v>
      </c>
      <c r="I5" s="10" t="s">
        <v>47</v>
      </c>
      <c r="J5" s="9">
        <v>7791</v>
      </c>
      <c r="K5" s="10">
        <f t="shared" si="1"/>
        <v>7.2073488871209457E-2</v>
      </c>
      <c r="L5" s="9">
        <v>5169</v>
      </c>
      <c r="M5" s="10">
        <f t="shared" si="2"/>
        <v>4.7817720956909469E-2</v>
      </c>
      <c r="N5" s="9">
        <v>0</v>
      </c>
      <c r="O5" s="10" t="s">
        <v>47</v>
      </c>
      <c r="P5" s="9">
        <v>6783</v>
      </c>
      <c r="Q5" s="10">
        <f t="shared" si="3"/>
        <v>6.2748616995689094E-2</v>
      </c>
      <c r="R5" s="9">
        <v>3854</v>
      </c>
      <c r="S5" s="10">
        <f t="shared" si="4"/>
        <v>3.5652833539935987E-2</v>
      </c>
      <c r="T5" s="9">
        <v>8056</v>
      </c>
      <c r="U5" s="10">
        <f t="shared" si="5"/>
        <v>7.4524968084515905E-2</v>
      </c>
      <c r="V5" s="9">
        <v>0</v>
      </c>
      <c r="W5" s="10">
        <f t="shared" si="6"/>
        <v>0</v>
      </c>
      <c r="X5" s="9">
        <v>5222</v>
      </c>
      <c r="Y5" s="10">
        <f t="shared" si="7"/>
        <v>4.8308016799570759E-2</v>
      </c>
      <c r="Z5" s="9">
        <v>1693</v>
      </c>
      <c r="AA5" s="10">
        <f t="shared" si="8"/>
        <v>1.5661714370293622E-2</v>
      </c>
      <c r="AB5" s="9">
        <v>43939</v>
      </c>
      <c r="AC5" s="11">
        <f>AB5/AK5</f>
        <v>0.40647375529612018</v>
      </c>
      <c r="AD5" s="9">
        <v>0</v>
      </c>
      <c r="AE5" s="10">
        <f t="shared" si="9"/>
        <v>0</v>
      </c>
      <c r="AF5" s="9">
        <v>144</v>
      </c>
      <c r="AG5" s="10">
        <f t="shared" si="10"/>
        <v>1.285094686490442E-3</v>
      </c>
      <c r="AH5" s="9">
        <v>3956</v>
      </c>
      <c r="AI5" s="12">
        <f t="shared" si="11"/>
        <v>3.5304406803862425E-2</v>
      </c>
      <c r="AJ5" s="13">
        <v>112054</v>
      </c>
      <c r="AK5" s="9">
        <f t="shared" si="12"/>
        <v>108098</v>
      </c>
      <c r="AL5" s="14">
        <v>43939</v>
      </c>
      <c r="AM5" s="14" t="s">
        <v>27</v>
      </c>
      <c r="AN5" s="15">
        <v>25447</v>
      </c>
      <c r="AO5" s="15" t="s">
        <v>5</v>
      </c>
      <c r="AP5" s="16">
        <v>8056</v>
      </c>
      <c r="AQ5" s="16" t="s">
        <v>19</v>
      </c>
      <c r="AR5" s="12">
        <v>0.17106699476401044</v>
      </c>
      <c r="AS5" s="12">
        <f>(AN5-AP5)/AK5</f>
        <v>0.16088179244759385</v>
      </c>
      <c r="AT5" s="9">
        <v>193383</v>
      </c>
      <c r="AU5" s="17" t="str">
        <f t="shared" si="13"/>
        <v>BAJO</v>
      </c>
      <c r="AV5" s="12">
        <f>AJ5/AT5</f>
        <v>0.57944079882926625</v>
      </c>
      <c r="AW5" s="12">
        <f>((AJ5/AT5)-1)*-1</f>
        <v>0.42055920117073375</v>
      </c>
    </row>
    <row r="6" spans="1:49" x14ac:dyDescent="0.25">
      <c r="A6" s="9">
        <v>5</v>
      </c>
      <c r="B6" s="9" t="s">
        <v>51</v>
      </c>
      <c r="C6" s="9">
        <v>120493</v>
      </c>
      <c r="D6" s="9">
        <v>192</v>
      </c>
      <c r="E6" s="9">
        <v>192</v>
      </c>
      <c r="F6" s="9">
        <v>8272</v>
      </c>
      <c r="G6" s="10">
        <f t="shared" si="0"/>
        <v>0.11550168951939456</v>
      </c>
      <c r="H6" s="9">
        <v>0</v>
      </c>
      <c r="I6" s="10" t="s">
        <v>47</v>
      </c>
      <c r="J6" s="9">
        <v>8442</v>
      </c>
      <c r="K6" s="10">
        <f t="shared" si="1"/>
        <v>0.11787539445390824</v>
      </c>
      <c r="L6" s="9">
        <v>11917</v>
      </c>
      <c r="M6" s="10">
        <f t="shared" si="2"/>
        <v>0.16639671590940824</v>
      </c>
      <c r="N6" s="9">
        <v>0</v>
      </c>
      <c r="O6" s="10" t="s">
        <v>47</v>
      </c>
      <c r="P6" s="9">
        <v>1570</v>
      </c>
      <c r="Q6" s="10">
        <f t="shared" si="3"/>
        <v>2.1921863218743891E-2</v>
      </c>
      <c r="R6" s="9">
        <v>2398</v>
      </c>
      <c r="S6" s="10">
        <f t="shared" si="4"/>
        <v>3.3483202546845767E-2</v>
      </c>
      <c r="T6" s="9">
        <v>3334</v>
      </c>
      <c r="U6" s="10">
        <f t="shared" si="5"/>
        <v>4.6552542656873967E-2</v>
      </c>
      <c r="V6" s="9">
        <v>3548</v>
      </c>
      <c r="W6" s="10">
        <f t="shared" si="6"/>
        <v>4.9540618280320588E-2</v>
      </c>
      <c r="X6" s="9">
        <v>2372</v>
      </c>
      <c r="Y6" s="10">
        <f t="shared" si="7"/>
        <v>3.3120165321567203E-2</v>
      </c>
      <c r="Z6" s="9">
        <v>1400</v>
      </c>
      <c r="AA6" s="10">
        <f t="shared" si="8"/>
        <v>1.9548158284230222E-2</v>
      </c>
      <c r="AB6" s="9">
        <v>28316</v>
      </c>
      <c r="AC6" s="11">
        <f>AB6/AK6</f>
        <v>0.39537546426875925</v>
      </c>
      <c r="AD6" s="9">
        <v>0</v>
      </c>
      <c r="AE6" s="10">
        <f t="shared" si="9"/>
        <v>0</v>
      </c>
      <c r="AF6" s="9">
        <v>49</v>
      </c>
      <c r="AG6" s="10">
        <f t="shared" si="10"/>
        <v>6.5997710283520776E-4</v>
      </c>
      <c r="AH6" s="9">
        <v>2627</v>
      </c>
      <c r="AI6" s="12">
        <f t="shared" si="11"/>
        <v>3.5382854064246752E-2</v>
      </c>
      <c r="AJ6" s="13">
        <v>74245</v>
      </c>
      <c r="AK6" s="9">
        <f t="shared" si="12"/>
        <v>71618</v>
      </c>
      <c r="AL6" s="14">
        <v>28316</v>
      </c>
      <c r="AM6" s="14" t="s">
        <v>27</v>
      </c>
      <c r="AN6" s="15">
        <v>11917</v>
      </c>
      <c r="AO6" s="15" t="s">
        <v>11</v>
      </c>
      <c r="AP6" s="16">
        <v>8442</v>
      </c>
      <c r="AQ6" s="16" t="s">
        <v>9</v>
      </c>
      <c r="AR6" s="12">
        <v>0.228978748359351</v>
      </c>
      <c r="AS6" s="12">
        <f>(AN6-AP6)/AK6</f>
        <v>4.8521321455500012E-2</v>
      </c>
      <c r="AT6" s="9">
        <v>120493</v>
      </c>
      <c r="AU6" s="17" t="str">
        <f t="shared" si="13"/>
        <v>MEDIO</v>
      </c>
      <c r="AV6" s="12">
        <f>AJ6/AT6</f>
        <v>0.61617687334533955</v>
      </c>
      <c r="AW6" s="12">
        <f>((AJ6/AT6)-1)*-1</f>
        <v>0.38382312665466045</v>
      </c>
    </row>
    <row r="7" spans="1:49" x14ac:dyDescent="0.25">
      <c r="A7" s="9">
        <v>6</v>
      </c>
      <c r="B7" s="9" t="s">
        <v>52</v>
      </c>
      <c r="C7" s="9">
        <v>95027</v>
      </c>
      <c r="D7" s="9">
        <v>155</v>
      </c>
      <c r="E7" s="9">
        <v>155</v>
      </c>
      <c r="F7" s="9">
        <v>11860</v>
      </c>
      <c r="G7" s="10">
        <f t="shared" si="0"/>
        <v>0.24303278688524591</v>
      </c>
      <c r="H7" s="9">
        <v>0</v>
      </c>
      <c r="I7" s="10" t="s">
        <v>47</v>
      </c>
      <c r="J7" s="9">
        <v>6056</v>
      </c>
      <c r="K7" s="10">
        <f t="shared" si="1"/>
        <v>0.12409836065573771</v>
      </c>
      <c r="L7" s="9">
        <v>2115</v>
      </c>
      <c r="M7" s="10">
        <f t="shared" si="2"/>
        <v>4.3340163934426232E-2</v>
      </c>
      <c r="N7" s="9">
        <v>0</v>
      </c>
      <c r="O7" s="10" t="s">
        <v>47</v>
      </c>
      <c r="P7" s="9">
        <v>890</v>
      </c>
      <c r="Q7" s="10">
        <f t="shared" si="3"/>
        <v>1.8237704918032786E-2</v>
      </c>
      <c r="R7" s="9">
        <v>1700</v>
      </c>
      <c r="S7" s="10">
        <f t="shared" si="4"/>
        <v>3.4836065573770489E-2</v>
      </c>
      <c r="T7" s="9">
        <v>4320</v>
      </c>
      <c r="U7" s="10">
        <f t="shared" si="5"/>
        <v>8.8524590163934422E-2</v>
      </c>
      <c r="V7" s="9">
        <v>0</v>
      </c>
      <c r="W7" s="10">
        <f t="shared" si="6"/>
        <v>0</v>
      </c>
      <c r="X7" s="9">
        <v>2194</v>
      </c>
      <c r="Y7" s="10">
        <f t="shared" si="7"/>
        <v>4.4959016393442623E-2</v>
      </c>
      <c r="Z7" s="9">
        <v>769</v>
      </c>
      <c r="AA7" s="10">
        <f t="shared" si="8"/>
        <v>1.5758196721311474E-2</v>
      </c>
      <c r="AB7" s="9">
        <v>18852</v>
      </c>
      <c r="AC7" s="11">
        <f>AB7/AK7</f>
        <v>0.38631147540983607</v>
      </c>
      <c r="AD7" s="9">
        <v>0</v>
      </c>
      <c r="AE7" s="10">
        <f t="shared" si="9"/>
        <v>0</v>
      </c>
      <c r="AF7" s="9">
        <v>44</v>
      </c>
      <c r="AG7" s="10">
        <f t="shared" si="10"/>
        <v>8.6406661168060951E-4</v>
      </c>
      <c r="AH7" s="9">
        <v>2122</v>
      </c>
      <c r="AI7" s="12">
        <f t="shared" si="11"/>
        <v>4.1671576136051214E-2</v>
      </c>
      <c r="AJ7" s="13">
        <v>50922</v>
      </c>
      <c r="AK7" s="9">
        <f t="shared" si="12"/>
        <v>48800</v>
      </c>
      <c r="AL7" s="14">
        <v>18852</v>
      </c>
      <c r="AM7" s="14" t="s">
        <v>27</v>
      </c>
      <c r="AN7" s="15">
        <v>11860</v>
      </c>
      <c r="AO7" s="15" t="s">
        <v>5</v>
      </c>
      <c r="AP7" s="16">
        <v>6056</v>
      </c>
      <c r="AQ7" s="16" t="s">
        <v>9</v>
      </c>
      <c r="AR7" s="12">
        <v>0.14327868852459016</v>
      </c>
      <c r="AS7" s="12">
        <f>(AN7-AP7)/AK7</f>
        <v>0.1189344262295082</v>
      </c>
      <c r="AT7" s="9">
        <v>95027</v>
      </c>
      <c r="AU7" s="17" t="str">
        <f t="shared" si="13"/>
        <v>BAJO</v>
      </c>
      <c r="AV7" s="12">
        <f>AJ7/AT7</f>
        <v>0.53586875309122672</v>
      </c>
      <c r="AW7" s="12">
        <f>((AJ7/AT7)-1)*-1</f>
        <v>0.46413124690877328</v>
      </c>
    </row>
    <row r="8" spans="1:49" x14ac:dyDescent="0.25">
      <c r="A8" s="9">
        <v>7</v>
      </c>
      <c r="B8" s="9" t="s">
        <v>53</v>
      </c>
      <c r="C8" s="9">
        <v>122556</v>
      </c>
      <c r="D8" s="9">
        <v>215</v>
      </c>
      <c r="E8" s="9">
        <v>215</v>
      </c>
      <c r="F8" s="9">
        <v>16771</v>
      </c>
      <c r="G8" s="10">
        <f t="shared" si="0"/>
        <v>0.22003988559133014</v>
      </c>
      <c r="H8" s="9">
        <v>25953</v>
      </c>
      <c r="I8" s="10">
        <f>H8/AK8</f>
        <v>0.34051011572069589</v>
      </c>
      <c r="J8" s="9">
        <v>11352</v>
      </c>
      <c r="K8" s="10">
        <f t="shared" si="1"/>
        <v>0.14894119499330866</v>
      </c>
      <c r="L8" s="9">
        <v>3823</v>
      </c>
      <c r="M8" s="10">
        <f t="shared" si="2"/>
        <v>5.0158755149702167E-2</v>
      </c>
      <c r="N8" s="9">
        <v>1622</v>
      </c>
      <c r="O8" s="10">
        <f>N8/AK8</f>
        <v>2.128106221627437E-2</v>
      </c>
      <c r="P8" s="9">
        <v>2599</v>
      </c>
      <c r="Q8" s="10">
        <f t="shared" si="3"/>
        <v>3.4099556535201657E-2</v>
      </c>
      <c r="R8" s="9">
        <v>3375</v>
      </c>
      <c r="S8" s="10">
        <f t="shared" si="4"/>
        <v>4.4280878532630089E-2</v>
      </c>
      <c r="T8" s="9">
        <v>7121</v>
      </c>
      <c r="U8" s="10">
        <f t="shared" si="5"/>
        <v>9.3429373638772989E-2</v>
      </c>
      <c r="V8" s="9">
        <v>1994</v>
      </c>
      <c r="W8" s="10">
        <f t="shared" si="6"/>
        <v>2.6161799050093155E-2</v>
      </c>
      <c r="X8" s="9">
        <v>1300</v>
      </c>
      <c r="Y8" s="10">
        <f t="shared" si="7"/>
        <v>1.705633839775381E-2</v>
      </c>
      <c r="Z8" s="9">
        <v>283</v>
      </c>
      <c r="AA8" s="10">
        <f t="shared" si="8"/>
        <v>3.7130336665879451E-3</v>
      </c>
      <c r="AB8" s="9">
        <v>0</v>
      </c>
      <c r="AC8" s="11">
        <v>0</v>
      </c>
      <c r="AD8" s="9">
        <v>0</v>
      </c>
      <c r="AE8" s="10">
        <f t="shared" si="9"/>
        <v>0</v>
      </c>
      <c r="AF8" s="9">
        <v>25</v>
      </c>
      <c r="AG8" s="10">
        <f t="shared" si="10"/>
        <v>3.1482181085505602E-4</v>
      </c>
      <c r="AH8" s="9">
        <v>3192</v>
      </c>
      <c r="AI8" s="12">
        <f t="shared" si="11"/>
        <v>4.0196448809973556E-2</v>
      </c>
      <c r="AJ8" s="13">
        <v>79410</v>
      </c>
      <c r="AK8" s="9">
        <f t="shared" si="12"/>
        <v>76218</v>
      </c>
      <c r="AL8" s="14">
        <v>25953</v>
      </c>
      <c r="AM8" s="14" t="s">
        <v>7</v>
      </c>
      <c r="AN8" s="15">
        <v>16771</v>
      </c>
      <c r="AO8" s="15" t="s">
        <v>5</v>
      </c>
      <c r="AP8" s="16">
        <v>11352</v>
      </c>
      <c r="AQ8" s="16" t="s">
        <v>9</v>
      </c>
      <c r="AR8" s="12">
        <v>0.12047023012936577</v>
      </c>
      <c r="AS8" s="12">
        <f>(AN8-AP8)/AK8</f>
        <v>7.1098690598021458E-2</v>
      </c>
      <c r="AT8" s="9">
        <v>122556</v>
      </c>
      <c r="AU8" s="17" t="str">
        <f t="shared" si="13"/>
        <v>MEDIO</v>
      </c>
      <c r="AV8" s="12">
        <f>AJ8/AT8</f>
        <v>0.64794869284245571</v>
      </c>
      <c r="AW8" s="12">
        <f>((AJ8/AT8)-1)*-1</f>
        <v>0.35205130715754429</v>
      </c>
    </row>
    <row r="9" spans="1:49" x14ac:dyDescent="0.25">
      <c r="A9" s="9">
        <v>8</v>
      </c>
      <c r="B9" s="9" t="s">
        <v>54</v>
      </c>
      <c r="C9" s="9">
        <v>79426</v>
      </c>
      <c r="D9" s="9">
        <v>165</v>
      </c>
      <c r="E9" s="9">
        <v>165</v>
      </c>
      <c r="F9" s="9">
        <v>17359</v>
      </c>
      <c r="G9" s="10">
        <f t="shared" si="0"/>
        <v>0.29830560901842179</v>
      </c>
      <c r="H9" s="9">
        <v>26462</v>
      </c>
      <c r="I9" s="10">
        <f>H9/AK9</f>
        <v>0.45473604619191643</v>
      </c>
      <c r="J9" s="9">
        <v>7690</v>
      </c>
      <c r="K9" s="10">
        <f t="shared" si="1"/>
        <v>0.13214874896893045</v>
      </c>
      <c r="L9" s="9">
        <v>735</v>
      </c>
      <c r="M9" s="10">
        <f t="shared" si="2"/>
        <v>1.263060214462469E-2</v>
      </c>
      <c r="N9" s="9">
        <v>528</v>
      </c>
      <c r="O9" s="10">
        <f>N9/AK9</f>
        <v>9.0734121528732465E-3</v>
      </c>
      <c r="P9" s="9">
        <v>2199</v>
      </c>
      <c r="Q9" s="10">
        <f t="shared" si="3"/>
        <v>3.778869947759142E-2</v>
      </c>
      <c r="R9" s="9">
        <v>836</v>
      </c>
      <c r="S9" s="10">
        <f t="shared" si="4"/>
        <v>1.4366235908715976E-2</v>
      </c>
      <c r="T9" s="9">
        <v>1678</v>
      </c>
      <c r="U9" s="10">
        <f t="shared" si="5"/>
        <v>2.88355787737146E-2</v>
      </c>
      <c r="V9" s="9">
        <v>439</v>
      </c>
      <c r="W9" s="10">
        <f t="shared" si="6"/>
        <v>7.5439923013472642E-3</v>
      </c>
      <c r="X9" s="9">
        <v>166</v>
      </c>
      <c r="Y9" s="10">
        <f t="shared" si="7"/>
        <v>2.852625790486665E-3</v>
      </c>
      <c r="Z9" s="9">
        <v>96</v>
      </c>
      <c r="AA9" s="10">
        <f t="shared" si="8"/>
        <v>1.6497113005224085E-3</v>
      </c>
      <c r="AB9" s="9">
        <v>0</v>
      </c>
      <c r="AC9" s="11">
        <v>0</v>
      </c>
      <c r="AD9" s="9">
        <v>0</v>
      </c>
      <c r="AE9" s="10">
        <f t="shared" si="9"/>
        <v>0</v>
      </c>
      <c r="AF9" s="9">
        <v>4</v>
      </c>
      <c r="AG9" s="10">
        <f t="shared" si="10"/>
        <v>6.6745649018004635E-5</v>
      </c>
      <c r="AH9" s="9">
        <v>1737</v>
      </c>
      <c r="AI9" s="12">
        <f t="shared" si="11"/>
        <v>2.8984298086068516E-2</v>
      </c>
      <c r="AJ9" s="13">
        <v>59929</v>
      </c>
      <c r="AK9" s="9">
        <f t="shared" si="12"/>
        <v>58192</v>
      </c>
      <c r="AL9" s="14">
        <v>26462</v>
      </c>
      <c r="AM9" s="14" t="s">
        <v>7</v>
      </c>
      <c r="AN9" s="15">
        <v>17359</v>
      </c>
      <c r="AO9" s="15" t="s">
        <v>5</v>
      </c>
      <c r="AP9" s="16">
        <v>7690</v>
      </c>
      <c r="AQ9" s="16" t="s">
        <v>9</v>
      </c>
      <c r="AR9" s="12">
        <v>0.15643043717349464</v>
      </c>
      <c r="AS9" s="12">
        <f>(AN9-AP9)/AK9</f>
        <v>0.16615686004949135</v>
      </c>
      <c r="AT9" s="9">
        <v>79426</v>
      </c>
      <c r="AU9" s="17" t="str">
        <f t="shared" si="13"/>
        <v>ALTO</v>
      </c>
      <c r="AV9" s="12">
        <f>AJ9/AT9</f>
        <v>0.75452622566917638</v>
      </c>
      <c r="AW9" s="12">
        <f>((AJ9/AT9)-1)*-1</f>
        <v>0.24547377433082362</v>
      </c>
    </row>
    <row r="10" spans="1:49" x14ac:dyDescent="0.25">
      <c r="A10" s="9">
        <v>9</v>
      </c>
      <c r="B10" s="9" t="s">
        <v>55</v>
      </c>
      <c r="C10" s="9">
        <v>120405</v>
      </c>
      <c r="D10" s="9">
        <v>247</v>
      </c>
      <c r="E10" s="9">
        <v>247</v>
      </c>
      <c r="F10" s="9">
        <v>9485</v>
      </c>
      <c r="G10" s="10">
        <f t="shared" si="0"/>
        <v>0.11699909953249701</v>
      </c>
      <c r="H10" s="9">
        <v>0</v>
      </c>
      <c r="I10" s="10" t="s">
        <v>47</v>
      </c>
      <c r="J10" s="9">
        <v>33608</v>
      </c>
      <c r="K10" s="10">
        <f t="shared" si="1"/>
        <v>0.41456043617165622</v>
      </c>
      <c r="L10" s="9">
        <v>573</v>
      </c>
      <c r="M10" s="10">
        <f t="shared" si="2"/>
        <v>7.0680531399178476E-3</v>
      </c>
      <c r="N10" s="9">
        <v>0</v>
      </c>
      <c r="O10" s="10" t="s">
        <v>47</v>
      </c>
      <c r="P10" s="9">
        <v>277</v>
      </c>
      <c r="Q10" s="10">
        <f t="shared" si="3"/>
        <v>3.4168424428573192E-3</v>
      </c>
      <c r="R10" s="9">
        <v>965</v>
      </c>
      <c r="S10" s="10">
        <f t="shared" si="4"/>
        <v>1.1903440279268278E-2</v>
      </c>
      <c r="T10" s="9">
        <v>1568</v>
      </c>
      <c r="U10" s="10">
        <f t="shared" si="5"/>
        <v>1.9341548557401719E-2</v>
      </c>
      <c r="V10" s="9">
        <v>302</v>
      </c>
      <c r="W10" s="10">
        <f t="shared" si="6"/>
        <v>3.7252217247036477E-3</v>
      </c>
      <c r="X10" s="9">
        <v>375</v>
      </c>
      <c r="Y10" s="10">
        <f t="shared" si="7"/>
        <v>4.6256892276949268E-3</v>
      </c>
      <c r="Z10" s="9">
        <v>68</v>
      </c>
      <c r="AA10" s="10">
        <f t="shared" si="8"/>
        <v>8.3879164662201339E-4</v>
      </c>
      <c r="AB10" s="9">
        <v>33796</v>
      </c>
      <c r="AC10" s="11">
        <f t="shared" ref="AC10:AC46" si="14">AB10/AK10</f>
        <v>0.41687944837114066</v>
      </c>
      <c r="AD10" s="9">
        <v>0</v>
      </c>
      <c r="AE10" s="10">
        <f t="shared" si="9"/>
        <v>0</v>
      </c>
      <c r="AF10" s="9">
        <v>52</v>
      </c>
      <c r="AG10" s="10">
        <f t="shared" si="10"/>
        <v>6.1605535020377213E-4</v>
      </c>
      <c r="AH10" s="9">
        <v>3339</v>
      </c>
      <c r="AI10" s="12">
        <f t="shared" si="11"/>
        <v>3.9557861814046059E-2</v>
      </c>
      <c r="AJ10" s="13">
        <v>84408</v>
      </c>
      <c r="AK10" s="9">
        <f t="shared" si="12"/>
        <v>81069</v>
      </c>
      <c r="AL10" s="14">
        <v>33796</v>
      </c>
      <c r="AM10" s="14" t="s">
        <v>27</v>
      </c>
      <c r="AN10" s="15">
        <v>33608</v>
      </c>
      <c r="AO10" s="15" t="s">
        <v>9</v>
      </c>
      <c r="AP10" s="16">
        <v>9485</v>
      </c>
      <c r="AQ10" s="16" t="s">
        <v>5</v>
      </c>
      <c r="AR10" s="12">
        <v>2.31901219948439E-3</v>
      </c>
      <c r="AS10" s="12">
        <f>(AN10-AP10)/AK10</f>
        <v>0.29756133663915924</v>
      </c>
      <c r="AT10" s="9">
        <v>120405</v>
      </c>
      <c r="AU10" s="17" t="str">
        <f t="shared" si="13"/>
        <v>ALTO</v>
      </c>
      <c r="AV10" s="12">
        <f>AJ10/AT10</f>
        <v>0.70103401021552258</v>
      </c>
      <c r="AW10" s="12">
        <f>((AJ10/AT10)-1)*-1</f>
        <v>0.29896598978447742</v>
      </c>
    </row>
    <row r="11" spans="1:49" x14ac:dyDescent="0.25">
      <c r="A11" s="9">
        <v>10</v>
      </c>
      <c r="B11" s="9" t="s">
        <v>56</v>
      </c>
      <c r="C11" s="9">
        <v>121962</v>
      </c>
      <c r="D11" s="9">
        <v>216</v>
      </c>
      <c r="E11" s="9">
        <v>213</v>
      </c>
      <c r="F11" s="9">
        <v>18590</v>
      </c>
      <c r="G11" s="10">
        <f t="shared" si="0"/>
        <v>0.22609245588217408</v>
      </c>
      <c r="H11" s="9">
        <v>0</v>
      </c>
      <c r="I11" s="10" t="s">
        <v>47</v>
      </c>
      <c r="J11" s="9">
        <v>2791</v>
      </c>
      <c r="K11" s="10">
        <f t="shared" si="1"/>
        <v>3.3944273500115536E-2</v>
      </c>
      <c r="L11" s="9">
        <v>6026</v>
      </c>
      <c r="M11" s="10">
        <f t="shared" si="2"/>
        <v>7.3288495919633198E-2</v>
      </c>
      <c r="N11" s="9">
        <v>0</v>
      </c>
      <c r="O11" s="10" t="s">
        <v>47</v>
      </c>
      <c r="P11" s="9">
        <v>3003</v>
      </c>
      <c r="Q11" s="10">
        <f t="shared" si="3"/>
        <v>3.6522627488658893E-2</v>
      </c>
      <c r="R11" s="9">
        <v>1875</v>
      </c>
      <c r="S11" s="10">
        <f t="shared" si="4"/>
        <v>2.2803838342069737E-2</v>
      </c>
      <c r="T11" s="9">
        <v>3029</v>
      </c>
      <c r="U11" s="10">
        <f t="shared" si="5"/>
        <v>3.6838840713668927E-2</v>
      </c>
      <c r="V11" s="9">
        <v>1367</v>
      </c>
      <c r="W11" s="10">
        <f t="shared" si="6"/>
        <v>1.6625518407258309E-2</v>
      </c>
      <c r="X11" s="9">
        <v>826</v>
      </c>
      <c r="Y11" s="10">
        <f t="shared" si="7"/>
        <v>1.0045850917626454E-2</v>
      </c>
      <c r="Z11" s="9">
        <v>178</v>
      </c>
      <c r="AA11" s="10">
        <f t="shared" si="8"/>
        <v>2.1648443866071538E-3</v>
      </c>
      <c r="AB11" s="9">
        <v>44496</v>
      </c>
      <c r="AC11" s="11">
        <f t="shared" si="14"/>
        <v>0.5411624484633254</v>
      </c>
      <c r="AD11" s="9">
        <v>0</v>
      </c>
      <c r="AE11" s="10">
        <f t="shared" si="9"/>
        <v>0</v>
      </c>
      <c r="AF11" s="9">
        <v>42</v>
      </c>
      <c r="AG11" s="10">
        <f t="shared" si="10"/>
        <v>4.9636002647253472E-4</v>
      </c>
      <c r="AH11" s="9">
        <v>2393</v>
      </c>
      <c r="AI11" s="12">
        <f t="shared" si="11"/>
        <v>2.8280703413066086E-2</v>
      </c>
      <c r="AJ11" s="13">
        <v>84616</v>
      </c>
      <c r="AK11" s="9">
        <f t="shared" si="12"/>
        <v>82223</v>
      </c>
      <c r="AL11" s="14">
        <v>44496</v>
      </c>
      <c r="AM11" s="14" t="s">
        <v>27</v>
      </c>
      <c r="AN11" s="15">
        <v>18590</v>
      </c>
      <c r="AO11" s="15" t="s">
        <v>5</v>
      </c>
      <c r="AP11" s="16">
        <v>6026</v>
      </c>
      <c r="AQ11" s="16" t="s">
        <v>11</v>
      </c>
      <c r="AR11" s="12">
        <v>0.31506999258115126</v>
      </c>
      <c r="AS11" s="12">
        <f>(AN11-AP11)/AK11</f>
        <v>0.1528039599625409</v>
      </c>
      <c r="AT11" s="9">
        <v>121962</v>
      </c>
      <c r="AU11" s="17" t="str">
        <f t="shared" si="13"/>
        <v>MEDIO</v>
      </c>
      <c r="AV11" s="12">
        <f>AJ11/AT11</f>
        <v>0.69378986897558259</v>
      </c>
      <c r="AW11" s="12">
        <f>((AJ11/AT11)-1)*-1</f>
        <v>0.30621013102441741</v>
      </c>
    </row>
    <row r="12" spans="1:49" x14ac:dyDescent="0.25">
      <c r="A12" s="9">
        <v>11</v>
      </c>
      <c r="B12" s="9" t="s">
        <v>57</v>
      </c>
      <c r="C12" s="9">
        <v>70901</v>
      </c>
      <c r="D12" s="9">
        <v>137</v>
      </c>
      <c r="E12" s="9">
        <v>137</v>
      </c>
      <c r="F12" s="9">
        <v>5440</v>
      </c>
      <c r="G12" s="10">
        <f t="shared" si="0"/>
        <v>0.10345548941673165</v>
      </c>
      <c r="H12" s="9">
        <v>0</v>
      </c>
      <c r="I12" s="10" t="s">
        <v>47</v>
      </c>
      <c r="J12" s="9">
        <v>22961</v>
      </c>
      <c r="K12" s="10">
        <f t="shared" si="1"/>
        <v>0.43666203906205425</v>
      </c>
      <c r="L12" s="9">
        <v>1340</v>
      </c>
      <c r="M12" s="10">
        <f t="shared" si="2"/>
        <v>2.5483521290150808E-2</v>
      </c>
      <c r="N12" s="9">
        <v>0</v>
      </c>
      <c r="O12" s="10" t="s">
        <v>47</v>
      </c>
      <c r="P12" s="9">
        <v>200</v>
      </c>
      <c r="Q12" s="10">
        <f t="shared" si="3"/>
        <v>3.8035106403210162E-3</v>
      </c>
      <c r="R12" s="9">
        <v>1432</v>
      </c>
      <c r="S12" s="10">
        <f t="shared" si="4"/>
        <v>2.7233136184698477E-2</v>
      </c>
      <c r="T12" s="9">
        <v>521</v>
      </c>
      <c r="U12" s="10">
        <f t="shared" si="5"/>
        <v>9.9081452180362472E-3</v>
      </c>
      <c r="V12" s="9">
        <v>0</v>
      </c>
      <c r="W12" s="10">
        <f t="shared" si="6"/>
        <v>0</v>
      </c>
      <c r="X12" s="9">
        <v>206</v>
      </c>
      <c r="Y12" s="10">
        <f t="shared" si="7"/>
        <v>3.9176159595306469E-3</v>
      </c>
      <c r="Z12" s="9">
        <v>72</v>
      </c>
      <c r="AA12" s="10">
        <f t="shared" si="8"/>
        <v>1.3692638305155659E-3</v>
      </c>
      <c r="AB12" s="9">
        <v>20397</v>
      </c>
      <c r="AC12" s="11">
        <f t="shared" si="14"/>
        <v>0.38790103265313886</v>
      </c>
      <c r="AD12" s="9">
        <v>0</v>
      </c>
      <c r="AE12" s="10">
        <f t="shared" si="9"/>
        <v>0</v>
      </c>
      <c r="AF12" s="9">
        <v>14</v>
      </c>
      <c r="AG12" s="10">
        <f t="shared" si="10"/>
        <v>2.5763709974236287E-4</v>
      </c>
      <c r="AH12" s="9">
        <v>1757</v>
      </c>
      <c r="AI12" s="12">
        <f t="shared" si="11"/>
        <v>3.2333456017666545E-2</v>
      </c>
      <c r="AJ12" s="13">
        <v>54340</v>
      </c>
      <c r="AK12" s="9">
        <f t="shared" si="12"/>
        <v>52583</v>
      </c>
      <c r="AL12" s="14">
        <v>22961</v>
      </c>
      <c r="AM12" s="14" t="s">
        <v>9</v>
      </c>
      <c r="AN12" s="15">
        <v>20397</v>
      </c>
      <c r="AO12" s="15" t="s">
        <v>27</v>
      </c>
      <c r="AP12" s="16">
        <v>5440</v>
      </c>
      <c r="AQ12" s="16" t="s">
        <v>5</v>
      </c>
      <c r="AR12" s="12">
        <v>4.8761006408915432E-2</v>
      </c>
      <c r="AS12" s="12">
        <f>(AN12-AP12)/AK12</f>
        <v>0.28444554323640719</v>
      </c>
      <c r="AT12" s="9">
        <v>70901</v>
      </c>
      <c r="AU12" s="17" t="str">
        <f t="shared" si="13"/>
        <v>ALTO</v>
      </c>
      <c r="AV12" s="12">
        <f>AJ12/AT12</f>
        <v>0.76642078390995894</v>
      </c>
      <c r="AW12" s="12">
        <f>((AJ12/AT12)-1)*-1</f>
        <v>0.23357921609004106</v>
      </c>
    </row>
    <row r="13" spans="1:49" x14ac:dyDescent="0.25">
      <c r="A13" s="9">
        <v>12</v>
      </c>
      <c r="B13" s="9" t="s">
        <v>58</v>
      </c>
      <c r="C13" s="9">
        <v>165838</v>
      </c>
      <c r="D13" s="9">
        <v>289</v>
      </c>
      <c r="E13" s="9">
        <v>289</v>
      </c>
      <c r="F13" s="9">
        <v>28589</v>
      </c>
      <c r="G13" s="10">
        <f t="shared" si="0"/>
        <v>0.31083784547806986</v>
      </c>
      <c r="H13" s="9">
        <v>0</v>
      </c>
      <c r="I13" s="10" t="s">
        <v>47</v>
      </c>
      <c r="J13" s="9">
        <v>3347</v>
      </c>
      <c r="K13" s="10">
        <f t="shared" si="1"/>
        <v>3.6390719116271987E-2</v>
      </c>
      <c r="L13" s="9">
        <v>1630</v>
      </c>
      <c r="M13" s="10">
        <f t="shared" si="2"/>
        <v>1.7722399808641574E-2</v>
      </c>
      <c r="N13" s="9">
        <v>0</v>
      </c>
      <c r="O13" s="10" t="s">
        <v>47</v>
      </c>
      <c r="P13" s="9">
        <v>1338</v>
      </c>
      <c r="Q13" s="10">
        <f t="shared" si="3"/>
        <v>1.4547589536173267E-2</v>
      </c>
      <c r="R13" s="9">
        <v>4878</v>
      </c>
      <c r="S13" s="10">
        <f t="shared" si="4"/>
        <v>5.3036727770891773E-2</v>
      </c>
      <c r="T13" s="9">
        <v>2588</v>
      </c>
      <c r="U13" s="10">
        <f t="shared" si="5"/>
        <v>2.8138386935438277E-2</v>
      </c>
      <c r="V13" s="9">
        <v>993</v>
      </c>
      <c r="W13" s="10">
        <f t="shared" si="6"/>
        <v>1.0796529453976123E-2</v>
      </c>
      <c r="X13" s="9">
        <v>1267</v>
      </c>
      <c r="Y13" s="10">
        <f t="shared" si="7"/>
        <v>1.3775632243895013E-2</v>
      </c>
      <c r="Z13" s="9">
        <v>766</v>
      </c>
      <c r="AA13" s="10">
        <f t="shared" si="8"/>
        <v>8.3284406462695981E-3</v>
      </c>
      <c r="AB13" s="9">
        <v>46315</v>
      </c>
      <c r="AC13" s="11">
        <f t="shared" si="14"/>
        <v>0.50356622523756711</v>
      </c>
      <c r="AD13" s="9">
        <v>0</v>
      </c>
      <c r="AE13" s="10">
        <f t="shared" si="9"/>
        <v>0</v>
      </c>
      <c r="AF13" s="9">
        <v>263</v>
      </c>
      <c r="AG13" s="10">
        <f t="shared" si="10"/>
        <v>2.7191612989940139E-3</v>
      </c>
      <c r="AH13" s="9">
        <v>4747</v>
      </c>
      <c r="AI13" s="12">
        <f t="shared" si="11"/>
        <v>4.9079310594390052E-2</v>
      </c>
      <c r="AJ13" s="13">
        <v>96721</v>
      </c>
      <c r="AK13" s="9">
        <f t="shared" si="12"/>
        <v>91974</v>
      </c>
      <c r="AL13" s="14">
        <v>46315</v>
      </c>
      <c r="AM13" s="14" t="s">
        <v>27</v>
      </c>
      <c r="AN13" s="15">
        <v>28589</v>
      </c>
      <c r="AO13" s="15" t="s">
        <v>5</v>
      </c>
      <c r="AP13" s="16">
        <v>4878</v>
      </c>
      <c r="AQ13" s="16" t="s">
        <v>17</v>
      </c>
      <c r="AR13" s="12">
        <v>0.19272837975949725</v>
      </c>
      <c r="AS13" s="12">
        <f>(AN13-AP13)/AK13</f>
        <v>0.25780111770717812</v>
      </c>
      <c r="AT13" s="9">
        <v>165838</v>
      </c>
      <c r="AU13" s="17" t="str">
        <f t="shared" si="13"/>
        <v>BAJO</v>
      </c>
      <c r="AV13" s="12">
        <f>AJ13/AT13</f>
        <v>0.58322579867099222</v>
      </c>
      <c r="AW13" s="12">
        <f>((AJ13/AT13)-1)*-1</f>
        <v>0.41677420132900778</v>
      </c>
    </row>
    <row r="14" spans="1:49" x14ac:dyDescent="0.25">
      <c r="A14" s="9">
        <v>13</v>
      </c>
      <c r="B14" s="9" t="s">
        <v>59</v>
      </c>
      <c r="C14" s="9">
        <v>200930</v>
      </c>
      <c r="D14" s="9">
        <v>366</v>
      </c>
      <c r="E14" s="9">
        <v>366</v>
      </c>
      <c r="F14" s="9">
        <v>20980</v>
      </c>
      <c r="G14" s="10">
        <f t="shared" si="0"/>
        <v>0.18182133324089161</v>
      </c>
      <c r="H14" s="9">
        <v>0</v>
      </c>
      <c r="I14" s="10" t="s">
        <v>47</v>
      </c>
      <c r="J14" s="9">
        <v>14402</v>
      </c>
      <c r="K14" s="10">
        <f t="shared" si="1"/>
        <v>0.12481367213228411</v>
      </c>
      <c r="L14" s="9">
        <v>6604</v>
      </c>
      <c r="M14" s="10">
        <f t="shared" si="2"/>
        <v>5.7232987832356919E-2</v>
      </c>
      <c r="N14" s="9">
        <v>0</v>
      </c>
      <c r="O14" s="10" t="s">
        <v>47</v>
      </c>
      <c r="P14" s="9">
        <v>1999</v>
      </c>
      <c r="Q14" s="10">
        <f t="shared" si="3"/>
        <v>1.7324158491350921E-2</v>
      </c>
      <c r="R14" s="9">
        <v>4197</v>
      </c>
      <c r="S14" s="10">
        <f t="shared" si="4"/>
        <v>3.6372933060630219E-2</v>
      </c>
      <c r="T14" s="9">
        <v>4301</v>
      </c>
      <c r="U14" s="10">
        <f t="shared" si="5"/>
        <v>3.7274239955627966E-2</v>
      </c>
      <c r="V14" s="9">
        <v>1292</v>
      </c>
      <c r="W14" s="10">
        <f t="shared" si="6"/>
        <v>1.1197004887856623E-2</v>
      </c>
      <c r="X14" s="9">
        <v>2244</v>
      </c>
      <c r="Y14" s="10">
        <f t="shared" si="7"/>
        <v>1.9447429542066765E-2</v>
      </c>
      <c r="Z14" s="9">
        <v>297</v>
      </c>
      <c r="AA14" s="10">
        <f t="shared" si="8"/>
        <v>2.573924498214719E-3</v>
      </c>
      <c r="AB14" s="9">
        <v>58993</v>
      </c>
      <c r="AC14" s="11">
        <f t="shared" si="14"/>
        <v>0.51125766977501996</v>
      </c>
      <c r="AD14" s="9">
        <v>0</v>
      </c>
      <c r="AE14" s="10">
        <f t="shared" si="9"/>
        <v>0</v>
      </c>
      <c r="AF14" s="9">
        <v>79</v>
      </c>
      <c r="AG14" s="10">
        <f t="shared" si="10"/>
        <v>6.5641877856252595E-4</v>
      </c>
      <c r="AH14" s="9">
        <v>4962</v>
      </c>
      <c r="AI14" s="12">
        <f t="shared" si="11"/>
        <v>4.1229746572496881E-2</v>
      </c>
      <c r="AJ14" s="13">
        <v>120350</v>
      </c>
      <c r="AK14" s="9">
        <f t="shared" si="12"/>
        <v>115388</v>
      </c>
      <c r="AL14" s="14">
        <v>58993</v>
      </c>
      <c r="AM14" s="14" t="s">
        <v>27</v>
      </c>
      <c r="AN14" s="15">
        <v>20980</v>
      </c>
      <c r="AO14" s="15" t="s">
        <v>5</v>
      </c>
      <c r="AP14" s="16">
        <v>14402</v>
      </c>
      <c r="AQ14" s="16" t="s">
        <v>9</v>
      </c>
      <c r="AR14" s="12">
        <v>0.32943633653412835</v>
      </c>
      <c r="AS14" s="12">
        <f>(AN14-AP14)/AK14</f>
        <v>5.7007661108607478E-2</v>
      </c>
      <c r="AT14" s="9">
        <v>200930</v>
      </c>
      <c r="AU14" s="17" t="str">
        <f t="shared" si="13"/>
        <v>BAJO</v>
      </c>
      <c r="AV14" s="12">
        <f>AJ14/AT14</f>
        <v>0.59896481361668241</v>
      </c>
      <c r="AW14" s="12">
        <f>((AJ14/AT14)-1)*-1</f>
        <v>0.40103518638331759</v>
      </c>
    </row>
    <row r="15" spans="1:49" x14ac:dyDescent="0.25">
      <c r="A15" s="9">
        <v>14</v>
      </c>
      <c r="B15" s="9" t="s">
        <v>60</v>
      </c>
      <c r="C15" s="9">
        <v>99273</v>
      </c>
      <c r="D15" s="9">
        <v>181</v>
      </c>
      <c r="E15" s="9">
        <v>181</v>
      </c>
      <c r="F15" s="9">
        <v>21177</v>
      </c>
      <c r="G15" s="10">
        <f t="shared" si="0"/>
        <v>0.31405436668594561</v>
      </c>
      <c r="H15" s="9">
        <v>0</v>
      </c>
      <c r="I15" s="10" t="s">
        <v>47</v>
      </c>
      <c r="J15" s="9">
        <v>2371</v>
      </c>
      <c r="K15" s="10">
        <f t="shared" si="1"/>
        <v>3.5161869169966338E-2</v>
      </c>
      <c r="L15" s="9">
        <v>610</v>
      </c>
      <c r="M15" s="10">
        <f t="shared" si="2"/>
        <v>9.0462843499280743E-3</v>
      </c>
      <c r="N15" s="9">
        <v>0</v>
      </c>
      <c r="O15" s="10" t="s">
        <v>47</v>
      </c>
      <c r="P15" s="9">
        <v>358</v>
      </c>
      <c r="Q15" s="10">
        <f t="shared" si="3"/>
        <v>5.3091308152036897E-3</v>
      </c>
      <c r="R15" s="9">
        <v>14130</v>
      </c>
      <c r="S15" s="10">
        <f t="shared" si="4"/>
        <v>0.20954753748276014</v>
      </c>
      <c r="T15" s="9">
        <v>1381</v>
      </c>
      <c r="U15" s="10">
        <f t="shared" si="5"/>
        <v>2.0480194569263394E-2</v>
      </c>
      <c r="V15" s="9">
        <v>490</v>
      </c>
      <c r="W15" s="10">
        <f t="shared" si="6"/>
        <v>7.2666874286307481E-3</v>
      </c>
      <c r="X15" s="9">
        <v>779</v>
      </c>
      <c r="Y15" s="10">
        <f t="shared" si="7"/>
        <v>1.1552550014088475E-2</v>
      </c>
      <c r="Z15" s="9">
        <v>328</v>
      </c>
      <c r="AA15" s="10">
        <f t="shared" si="8"/>
        <v>4.8642315848793577E-3</v>
      </c>
      <c r="AB15" s="9">
        <v>25786</v>
      </c>
      <c r="AC15" s="11">
        <f t="shared" si="14"/>
        <v>0.38240571843810711</v>
      </c>
      <c r="AD15" s="9">
        <v>0</v>
      </c>
      <c r="AE15" s="10">
        <f t="shared" si="9"/>
        <v>0</v>
      </c>
      <c r="AF15" s="9">
        <v>21</v>
      </c>
      <c r="AG15" s="10">
        <f t="shared" si="10"/>
        <v>3.0097602224356127E-4</v>
      </c>
      <c r="AH15" s="9">
        <v>2342</v>
      </c>
      <c r="AI15" s="12">
        <f t="shared" si="11"/>
        <v>3.3565992575924783E-2</v>
      </c>
      <c r="AJ15" s="13">
        <v>69773</v>
      </c>
      <c r="AK15" s="9">
        <f t="shared" si="12"/>
        <v>67431</v>
      </c>
      <c r="AL15" s="14">
        <v>25786</v>
      </c>
      <c r="AM15" s="14" t="s">
        <v>27</v>
      </c>
      <c r="AN15" s="15">
        <v>21177</v>
      </c>
      <c r="AO15" s="15" t="s">
        <v>5</v>
      </c>
      <c r="AP15" s="16">
        <v>14130</v>
      </c>
      <c r="AQ15" s="16" t="s">
        <v>17</v>
      </c>
      <c r="AR15" s="12">
        <v>6.8351351752161463E-2</v>
      </c>
      <c r="AS15" s="12">
        <f>(AN15-AP15)/AK15</f>
        <v>0.10450682920318548</v>
      </c>
      <c r="AT15" s="9">
        <v>99273</v>
      </c>
      <c r="AU15" s="17" t="str">
        <f t="shared" si="13"/>
        <v>ALTO</v>
      </c>
      <c r="AV15" s="12">
        <f>AJ15/AT15</f>
        <v>0.7028396442134317</v>
      </c>
      <c r="AW15" s="12">
        <f>((AJ15/AT15)-1)*-1</f>
        <v>0.2971603557865683</v>
      </c>
    </row>
    <row r="16" spans="1:49" x14ac:dyDescent="0.25">
      <c r="A16" s="9">
        <v>15</v>
      </c>
      <c r="B16" s="9" t="s">
        <v>61</v>
      </c>
      <c r="C16" s="9">
        <v>165075</v>
      </c>
      <c r="D16" s="9">
        <v>280</v>
      </c>
      <c r="E16" s="9">
        <v>280</v>
      </c>
      <c r="F16" s="9">
        <v>12909</v>
      </c>
      <c r="G16" s="10">
        <f t="shared" si="0"/>
        <v>0.14292831993622535</v>
      </c>
      <c r="H16" s="9">
        <v>0</v>
      </c>
      <c r="I16" s="10" t="s">
        <v>47</v>
      </c>
      <c r="J16" s="9">
        <v>2794</v>
      </c>
      <c r="K16" s="10">
        <f t="shared" si="1"/>
        <v>3.0935140282114307E-2</v>
      </c>
      <c r="L16" s="9">
        <v>2297</v>
      </c>
      <c r="M16" s="10">
        <f t="shared" si="2"/>
        <v>2.5432361212604355E-2</v>
      </c>
      <c r="N16" s="9">
        <v>0</v>
      </c>
      <c r="O16" s="10" t="s">
        <v>47</v>
      </c>
      <c r="P16" s="9">
        <v>13985</v>
      </c>
      <c r="Q16" s="10">
        <f t="shared" si="3"/>
        <v>0.15484178126176398</v>
      </c>
      <c r="R16" s="9">
        <v>4103</v>
      </c>
      <c r="S16" s="10">
        <f t="shared" si="4"/>
        <v>4.5428375296175737E-2</v>
      </c>
      <c r="T16" s="9">
        <v>3597</v>
      </c>
      <c r="U16" s="10">
        <f t="shared" si="5"/>
        <v>3.9825948315950307E-2</v>
      </c>
      <c r="V16" s="9">
        <v>1750</v>
      </c>
      <c r="W16" s="10">
        <f t="shared" si="6"/>
        <v>1.9375982639119556E-2</v>
      </c>
      <c r="X16" s="9">
        <v>4176</v>
      </c>
      <c r="Y16" s="10">
        <f t="shared" si="7"/>
        <v>4.6236630571979007E-2</v>
      </c>
      <c r="Z16" s="9">
        <v>430</v>
      </c>
      <c r="AA16" s="10">
        <f t="shared" si="8"/>
        <v>4.7609557341836625E-3</v>
      </c>
      <c r="AB16" s="9">
        <v>44208</v>
      </c>
      <c r="AC16" s="11">
        <f t="shared" si="14"/>
        <v>0.48947053743439844</v>
      </c>
      <c r="AD16" s="9">
        <v>0</v>
      </c>
      <c r="AE16" s="10">
        <f t="shared" si="9"/>
        <v>0</v>
      </c>
      <c r="AF16" s="9">
        <v>69</v>
      </c>
      <c r="AG16" s="10">
        <f t="shared" si="10"/>
        <v>7.3422220330506395E-4</v>
      </c>
      <c r="AH16" s="9">
        <v>3659</v>
      </c>
      <c r="AI16" s="12">
        <f t="shared" si="11"/>
        <v>3.8935058578162741E-2</v>
      </c>
      <c r="AJ16" s="13">
        <v>93977</v>
      </c>
      <c r="AK16" s="9">
        <f t="shared" si="12"/>
        <v>90318</v>
      </c>
      <c r="AL16" s="14">
        <v>44208</v>
      </c>
      <c r="AM16" s="14" t="s">
        <v>27</v>
      </c>
      <c r="AN16" s="15">
        <v>13985</v>
      </c>
      <c r="AO16" s="15" t="s">
        <v>15</v>
      </c>
      <c r="AP16" s="16">
        <v>12909</v>
      </c>
      <c r="AQ16" s="16" t="s">
        <v>5</v>
      </c>
      <c r="AR16" s="12">
        <v>0.33462875617263449</v>
      </c>
      <c r="AS16" s="12">
        <f>(AN16-AP16)/AK16</f>
        <v>1.1913461325538652E-2</v>
      </c>
      <c r="AT16" s="9">
        <v>165075</v>
      </c>
      <c r="AU16" s="17" t="str">
        <f t="shared" si="13"/>
        <v>BAJO</v>
      </c>
      <c r="AV16" s="12">
        <f>AJ16/AT16</f>
        <v>0.56929880357413298</v>
      </c>
      <c r="AW16" s="12">
        <f>((AJ16/AT16)-1)*-1</f>
        <v>0.43070119642586702</v>
      </c>
    </row>
    <row r="17" spans="1:49" x14ac:dyDescent="0.25">
      <c r="A17" s="9">
        <v>16</v>
      </c>
      <c r="B17" s="9" t="s">
        <v>62</v>
      </c>
      <c r="C17" s="9">
        <v>378410</v>
      </c>
      <c r="D17" s="9">
        <v>594</v>
      </c>
      <c r="E17" s="9">
        <v>594</v>
      </c>
      <c r="F17" s="9">
        <v>53220</v>
      </c>
      <c r="G17" s="10">
        <f t="shared" si="0"/>
        <v>0.35123380608884458</v>
      </c>
      <c r="H17" s="9">
        <v>0</v>
      </c>
      <c r="I17" s="10" t="s">
        <v>47</v>
      </c>
      <c r="J17" s="9">
        <v>6808</v>
      </c>
      <c r="K17" s="10">
        <f t="shared" si="1"/>
        <v>4.4930472601519243E-2</v>
      </c>
      <c r="L17" s="9">
        <v>2239</v>
      </c>
      <c r="M17" s="10">
        <f t="shared" si="2"/>
        <v>1.4776634570329256E-2</v>
      </c>
      <c r="N17" s="9">
        <v>0</v>
      </c>
      <c r="O17" s="10" t="s">
        <v>47</v>
      </c>
      <c r="P17" s="9">
        <v>4719</v>
      </c>
      <c r="Q17" s="10">
        <f t="shared" si="3"/>
        <v>3.1143786751846255E-2</v>
      </c>
      <c r="R17" s="9">
        <v>5598</v>
      </c>
      <c r="S17" s="10">
        <f t="shared" si="4"/>
        <v>3.6944886254892E-2</v>
      </c>
      <c r="T17" s="9">
        <v>16945</v>
      </c>
      <c r="U17" s="10">
        <f t="shared" si="5"/>
        <v>0.11183120714346997</v>
      </c>
      <c r="V17" s="9">
        <v>4222</v>
      </c>
      <c r="W17" s="10">
        <f t="shared" si="6"/>
        <v>2.7863756657405148E-2</v>
      </c>
      <c r="X17" s="9">
        <v>9686</v>
      </c>
      <c r="Y17" s="10">
        <f t="shared" si="7"/>
        <v>6.3924288721844205E-2</v>
      </c>
      <c r="Z17" s="9">
        <v>954</v>
      </c>
      <c r="AA17" s="10">
        <f t="shared" si="8"/>
        <v>6.2960738633738769E-3</v>
      </c>
      <c r="AB17" s="9">
        <v>46805</v>
      </c>
      <c r="AC17" s="11">
        <f t="shared" si="14"/>
        <v>0.30889699913544477</v>
      </c>
      <c r="AD17" s="9">
        <v>0</v>
      </c>
      <c r="AE17" s="10">
        <f t="shared" si="9"/>
        <v>0</v>
      </c>
      <c r="AF17" s="9">
        <v>327</v>
      </c>
      <c r="AG17" s="10">
        <f t="shared" si="10"/>
        <v>2.0425627603955199E-3</v>
      </c>
      <c r="AH17" s="9">
        <v>8570</v>
      </c>
      <c r="AI17" s="12">
        <f t="shared" si="11"/>
        <v>5.3531384882537024E-2</v>
      </c>
      <c r="AJ17" s="13">
        <v>160093</v>
      </c>
      <c r="AK17" s="9">
        <f t="shared" si="12"/>
        <v>151523</v>
      </c>
      <c r="AL17" s="14">
        <v>53220</v>
      </c>
      <c r="AM17" s="14" t="s">
        <v>5</v>
      </c>
      <c r="AN17" s="15">
        <v>46805</v>
      </c>
      <c r="AO17" s="15" t="s">
        <v>27</v>
      </c>
      <c r="AP17" s="16">
        <v>16945</v>
      </c>
      <c r="AQ17" s="16" t="s">
        <v>19</v>
      </c>
      <c r="AR17" s="12">
        <v>4.2336806953399815E-2</v>
      </c>
      <c r="AS17" s="12">
        <f>(AN17-AP17)/AK17</f>
        <v>0.19706579199197483</v>
      </c>
      <c r="AT17" s="9">
        <v>378410</v>
      </c>
      <c r="AU17" s="17" t="str">
        <f t="shared" si="13"/>
        <v>MUY BAJO</v>
      </c>
      <c r="AV17" s="12">
        <f>AJ17/AT17</f>
        <v>0.42306757221003671</v>
      </c>
      <c r="AW17" s="12">
        <f>((AJ17/AT17)-1)*-1</f>
        <v>0.57693242778996323</v>
      </c>
    </row>
    <row r="18" spans="1:49" x14ac:dyDescent="0.25">
      <c r="A18" s="9">
        <v>17</v>
      </c>
      <c r="B18" s="9" t="s">
        <v>63</v>
      </c>
      <c r="C18" s="9">
        <v>191156</v>
      </c>
      <c r="D18" s="9">
        <v>307</v>
      </c>
      <c r="E18" s="9">
        <v>307</v>
      </c>
      <c r="F18" s="9">
        <v>35870</v>
      </c>
      <c r="G18" s="10">
        <f t="shared" si="0"/>
        <v>0.37033595572900535</v>
      </c>
      <c r="H18" s="9">
        <v>0</v>
      </c>
      <c r="I18" s="10" t="s">
        <v>47</v>
      </c>
      <c r="J18" s="9">
        <v>6551</v>
      </c>
      <c r="K18" s="10">
        <f t="shared" si="1"/>
        <v>6.7635094674678389E-2</v>
      </c>
      <c r="L18" s="9">
        <v>934</v>
      </c>
      <c r="M18" s="10">
        <f t="shared" si="2"/>
        <v>9.6429825104792592E-3</v>
      </c>
      <c r="N18" s="9">
        <v>0</v>
      </c>
      <c r="O18" s="10" t="s">
        <v>47</v>
      </c>
      <c r="P18" s="9">
        <v>1421</v>
      </c>
      <c r="Q18" s="10">
        <f t="shared" si="3"/>
        <v>1.4670961613909022E-2</v>
      </c>
      <c r="R18" s="9">
        <v>2412</v>
      </c>
      <c r="S18" s="10">
        <f t="shared" si="4"/>
        <v>2.4902434491730161E-2</v>
      </c>
      <c r="T18" s="9">
        <v>5994</v>
      </c>
      <c r="U18" s="10">
        <f t="shared" si="5"/>
        <v>6.1884408102583166E-2</v>
      </c>
      <c r="V18" s="9">
        <v>1824</v>
      </c>
      <c r="W18" s="10">
        <f t="shared" si="6"/>
        <v>1.8831691754940223E-2</v>
      </c>
      <c r="X18" s="9">
        <v>3437</v>
      </c>
      <c r="Y18" s="10">
        <f t="shared" si="7"/>
        <v>3.5484936711474527E-2</v>
      </c>
      <c r="Z18" s="9">
        <v>487</v>
      </c>
      <c r="AA18" s="10">
        <f t="shared" si="8"/>
        <v>5.0279791034297631E-3</v>
      </c>
      <c r="AB18" s="9">
        <v>37748</v>
      </c>
      <c r="AC18" s="11">
        <f t="shared" si="14"/>
        <v>0.38972516467405893</v>
      </c>
      <c r="AD18" s="9">
        <v>0</v>
      </c>
      <c r="AE18" s="10">
        <f t="shared" si="9"/>
        <v>0</v>
      </c>
      <c r="AF18" s="9">
        <v>180</v>
      </c>
      <c r="AG18" s="10">
        <f t="shared" si="10"/>
        <v>1.7757433458950732E-3</v>
      </c>
      <c r="AH18" s="9">
        <v>4508</v>
      </c>
      <c r="AI18" s="12">
        <f t="shared" si="11"/>
        <v>4.4472505573861058E-2</v>
      </c>
      <c r="AJ18" s="18">
        <v>101366</v>
      </c>
      <c r="AK18" s="9">
        <f t="shared" si="12"/>
        <v>96858</v>
      </c>
      <c r="AL18" s="14">
        <v>37748</v>
      </c>
      <c r="AM18" s="14" t="s">
        <v>27</v>
      </c>
      <c r="AN18" s="15">
        <v>35870</v>
      </c>
      <c r="AO18" s="15" t="s">
        <v>5</v>
      </c>
      <c r="AP18" s="16">
        <v>6551</v>
      </c>
      <c r="AQ18" s="16" t="s">
        <v>9</v>
      </c>
      <c r="AR18" s="12">
        <v>1.9389208945053582E-2</v>
      </c>
      <c r="AS18" s="12">
        <f>(AN18-AP18)/AK18</f>
        <v>0.30270086105432698</v>
      </c>
      <c r="AT18" s="9">
        <v>191156</v>
      </c>
      <c r="AU18" s="17" t="str">
        <f t="shared" si="13"/>
        <v>BAJO</v>
      </c>
      <c r="AV18" s="12">
        <f>AJ18/AT18</f>
        <v>0.53027893448283081</v>
      </c>
      <c r="AW18" s="12">
        <f>((AJ18/AT18)-1)*-1</f>
        <v>0.46972106551716919</v>
      </c>
    </row>
    <row r="19" spans="1:49" x14ac:dyDescent="0.25">
      <c r="A19" s="9">
        <v>18</v>
      </c>
      <c r="B19" s="9" t="s">
        <v>64</v>
      </c>
      <c r="C19" s="9">
        <v>250931</v>
      </c>
      <c r="D19" s="9">
        <v>429</v>
      </c>
      <c r="E19" s="9">
        <v>429</v>
      </c>
      <c r="F19" s="9">
        <v>36734</v>
      </c>
      <c r="G19" s="10">
        <f t="shared" si="0"/>
        <v>0.32712053074491293</v>
      </c>
      <c r="H19" s="9">
        <v>0</v>
      </c>
      <c r="I19" s="10" t="s">
        <v>47</v>
      </c>
      <c r="J19" s="9">
        <v>7336</v>
      </c>
      <c r="K19" s="10">
        <f t="shared" si="1"/>
        <v>6.5327930896299929E-2</v>
      </c>
      <c r="L19" s="9">
        <v>1663</v>
      </c>
      <c r="M19" s="10">
        <f t="shared" si="2"/>
        <v>1.4809207889932766E-2</v>
      </c>
      <c r="N19" s="9">
        <v>0</v>
      </c>
      <c r="O19" s="10" t="s">
        <v>47</v>
      </c>
      <c r="P19" s="9">
        <v>3658</v>
      </c>
      <c r="Q19" s="10">
        <f t="shared" si="3"/>
        <v>3.2574914288258608E-2</v>
      </c>
      <c r="R19" s="9">
        <v>3698</v>
      </c>
      <c r="S19" s="10">
        <f t="shared" si="4"/>
        <v>3.2931118927824035E-2</v>
      </c>
      <c r="T19" s="9">
        <v>13452</v>
      </c>
      <c r="U19" s="10">
        <f t="shared" si="5"/>
        <v>0.11979162028585422</v>
      </c>
      <c r="V19" s="9">
        <v>4099</v>
      </c>
      <c r="W19" s="10">
        <f t="shared" si="6"/>
        <v>3.6502070439467474E-2</v>
      </c>
      <c r="X19" s="9">
        <v>7939</v>
      </c>
      <c r="Y19" s="10">
        <f t="shared" si="7"/>
        <v>7.0697715837748781E-2</v>
      </c>
      <c r="Z19" s="9">
        <v>890</v>
      </c>
      <c r="AA19" s="10">
        <f t="shared" si="8"/>
        <v>7.9255532303308257E-3</v>
      </c>
      <c r="AB19" s="9">
        <v>32514</v>
      </c>
      <c r="AC19" s="11">
        <f t="shared" si="14"/>
        <v>0.28954094127076008</v>
      </c>
      <c r="AD19" s="9">
        <v>0</v>
      </c>
      <c r="AE19" s="10">
        <f t="shared" si="9"/>
        <v>0</v>
      </c>
      <c r="AF19" s="9">
        <v>312</v>
      </c>
      <c r="AG19" s="10">
        <f t="shared" si="10"/>
        <v>2.5977053602650991E-3</v>
      </c>
      <c r="AH19" s="9">
        <v>7811</v>
      </c>
      <c r="AI19" s="12">
        <f t="shared" si="11"/>
        <v>6.5034219772534263E-2</v>
      </c>
      <c r="AJ19" s="13">
        <v>120106</v>
      </c>
      <c r="AK19" s="9">
        <f t="shared" si="12"/>
        <v>112295</v>
      </c>
      <c r="AL19" s="14">
        <v>36734</v>
      </c>
      <c r="AM19" s="14" t="s">
        <v>5</v>
      </c>
      <c r="AN19" s="15">
        <v>32514</v>
      </c>
      <c r="AO19" s="15" t="s">
        <v>27</v>
      </c>
      <c r="AP19" s="16">
        <v>13452</v>
      </c>
      <c r="AQ19" s="16" t="s">
        <v>19</v>
      </c>
      <c r="AR19" s="12">
        <v>3.7579589474152901E-2</v>
      </c>
      <c r="AS19" s="12">
        <f>(AN19-AP19)/AK19</f>
        <v>0.16974932098490583</v>
      </c>
      <c r="AT19" s="9">
        <v>250931</v>
      </c>
      <c r="AU19" s="17" t="str">
        <f t="shared" si="13"/>
        <v>MUY BAJO</v>
      </c>
      <c r="AV19" s="12">
        <f>AJ19/AT19</f>
        <v>0.47864153890910249</v>
      </c>
      <c r="AW19" s="12">
        <f>((AJ19/AT19)-1)*-1</f>
        <v>0.52135846109089745</v>
      </c>
    </row>
    <row r="20" spans="1:49" x14ac:dyDescent="0.25">
      <c r="A20" s="9">
        <v>19</v>
      </c>
      <c r="B20" s="9" t="s">
        <v>65</v>
      </c>
      <c r="C20" s="9">
        <v>277508</v>
      </c>
      <c r="D20" s="9">
        <v>424</v>
      </c>
      <c r="E20" s="9">
        <v>424</v>
      </c>
      <c r="F20" s="9">
        <v>26604</v>
      </c>
      <c r="G20" s="10">
        <f t="shared" si="0"/>
        <v>0.19639456083624929</v>
      </c>
      <c r="H20" s="9">
        <v>0</v>
      </c>
      <c r="I20" s="10" t="s">
        <v>47</v>
      </c>
      <c r="J20" s="9">
        <v>29184</v>
      </c>
      <c r="K20" s="10">
        <f t="shared" si="1"/>
        <v>0.21544049253665234</v>
      </c>
      <c r="L20" s="9">
        <v>3670</v>
      </c>
      <c r="M20" s="10">
        <f t="shared" si="2"/>
        <v>2.7092468736619864E-2</v>
      </c>
      <c r="N20" s="9">
        <v>0</v>
      </c>
      <c r="O20" s="10" t="s">
        <v>47</v>
      </c>
      <c r="P20" s="9">
        <v>6604</v>
      </c>
      <c r="Q20" s="10">
        <f t="shared" si="3"/>
        <v>4.8751679437775905E-2</v>
      </c>
      <c r="R20" s="9">
        <v>3857</v>
      </c>
      <c r="S20" s="10">
        <f t="shared" si="4"/>
        <v>2.8472929677695592E-2</v>
      </c>
      <c r="T20" s="9">
        <v>12618</v>
      </c>
      <c r="U20" s="10">
        <f t="shared" si="5"/>
        <v>9.3147893874296853E-2</v>
      </c>
      <c r="V20" s="9">
        <v>3747</v>
      </c>
      <c r="W20" s="10">
        <f t="shared" si="6"/>
        <v>2.7660893830003988E-2</v>
      </c>
      <c r="X20" s="9">
        <v>5625</v>
      </c>
      <c r="Y20" s="10">
        <f t="shared" si="7"/>
        <v>4.1524560393320635E-2</v>
      </c>
      <c r="Z20" s="9">
        <v>834</v>
      </c>
      <c r="AA20" s="10">
        <f t="shared" si="8"/>
        <v>6.1567081543163395E-3</v>
      </c>
      <c r="AB20" s="9">
        <v>42486</v>
      </c>
      <c r="AC20" s="11">
        <f t="shared" si="14"/>
        <v>0.31363777295477696</v>
      </c>
      <c r="AD20" s="9">
        <v>0</v>
      </c>
      <c r="AE20" s="10">
        <f t="shared" si="9"/>
        <v>0</v>
      </c>
      <c r="AF20" s="9">
        <v>233</v>
      </c>
      <c r="AG20" s="10">
        <f t="shared" si="10"/>
        <v>1.6600880630405974E-3</v>
      </c>
      <c r="AH20" s="9">
        <v>4892</v>
      </c>
      <c r="AI20" s="12">
        <f t="shared" si="11"/>
        <v>3.4854724482380264E-2</v>
      </c>
      <c r="AJ20" s="13">
        <v>140354</v>
      </c>
      <c r="AK20" s="9">
        <f t="shared" si="12"/>
        <v>135462</v>
      </c>
      <c r="AL20" s="14">
        <v>42486</v>
      </c>
      <c r="AM20" s="14" t="s">
        <v>27</v>
      </c>
      <c r="AN20" s="15">
        <v>29184</v>
      </c>
      <c r="AO20" s="15" t="s">
        <v>9</v>
      </c>
      <c r="AP20" s="16">
        <v>26604</v>
      </c>
      <c r="AQ20" s="16" t="s">
        <v>5</v>
      </c>
      <c r="AR20" s="12">
        <v>9.8197280418124644E-2</v>
      </c>
      <c r="AS20" s="12">
        <f>(AN20-AP20)/AK20</f>
        <v>1.9045931700403064E-2</v>
      </c>
      <c r="AT20" s="9">
        <v>277508</v>
      </c>
      <c r="AU20" s="17" t="str">
        <f t="shared" si="13"/>
        <v>BAJO</v>
      </c>
      <c r="AV20" s="12">
        <f>AJ20/AT20</f>
        <v>0.50576559955028322</v>
      </c>
      <c r="AW20" s="12">
        <f>((AJ20/AT20)-1)*-1</f>
        <v>0.49423440044971678</v>
      </c>
    </row>
    <row r="21" spans="1:49" x14ac:dyDescent="0.25">
      <c r="A21" s="9">
        <v>20</v>
      </c>
      <c r="B21" s="9" t="s">
        <v>66</v>
      </c>
      <c r="C21" s="9">
        <v>240004</v>
      </c>
      <c r="D21" s="9">
        <v>381</v>
      </c>
      <c r="E21" s="9">
        <v>381</v>
      </c>
      <c r="F21" s="9">
        <v>32297</v>
      </c>
      <c r="G21" s="10">
        <f t="shared" si="0"/>
        <v>0.24646108529261387</v>
      </c>
      <c r="H21" s="9">
        <v>0</v>
      </c>
      <c r="I21" s="10" t="s">
        <v>47</v>
      </c>
      <c r="J21" s="9">
        <v>13437</v>
      </c>
      <c r="K21" s="10">
        <f t="shared" si="1"/>
        <v>0.10253886128980563</v>
      </c>
      <c r="L21" s="9">
        <v>5147</v>
      </c>
      <c r="M21" s="10">
        <f t="shared" si="2"/>
        <v>3.9277183825156631E-2</v>
      </c>
      <c r="N21" s="9">
        <v>0</v>
      </c>
      <c r="O21" s="10" t="s">
        <v>47</v>
      </c>
      <c r="P21" s="9">
        <v>9400</v>
      </c>
      <c r="Q21" s="10">
        <f t="shared" si="3"/>
        <v>7.1732179513594771E-2</v>
      </c>
      <c r="R21" s="9">
        <v>6557</v>
      </c>
      <c r="S21" s="10">
        <f t="shared" si="4"/>
        <v>5.0037010752195847E-2</v>
      </c>
      <c r="T21" s="9">
        <v>8414</v>
      </c>
      <c r="U21" s="10">
        <f t="shared" si="5"/>
        <v>6.4207931747594302E-2</v>
      </c>
      <c r="V21" s="9">
        <v>2320</v>
      </c>
      <c r="W21" s="10">
        <f t="shared" si="6"/>
        <v>1.770411239058935E-2</v>
      </c>
      <c r="X21" s="9">
        <v>7561</v>
      </c>
      <c r="Y21" s="10">
        <f t="shared" si="7"/>
        <v>5.7698618010881927E-2</v>
      </c>
      <c r="Z21" s="9">
        <v>729</v>
      </c>
      <c r="AA21" s="10">
        <f t="shared" si="8"/>
        <v>5.5630594537670842E-3</v>
      </c>
      <c r="AB21" s="9">
        <v>45087</v>
      </c>
      <c r="AC21" s="11">
        <f t="shared" si="14"/>
        <v>0.34406263592866465</v>
      </c>
      <c r="AD21" s="9">
        <v>0</v>
      </c>
      <c r="AE21" s="10">
        <f t="shared" si="9"/>
        <v>0</v>
      </c>
      <c r="AF21" s="9">
        <v>94</v>
      </c>
      <c r="AG21" s="10">
        <f t="shared" si="10"/>
        <v>6.9457272693686039E-4</v>
      </c>
      <c r="AH21" s="9">
        <v>4292</v>
      </c>
      <c r="AI21" s="12">
        <f t="shared" si="11"/>
        <v>3.1713895149074516E-2</v>
      </c>
      <c r="AJ21" s="13">
        <v>135335</v>
      </c>
      <c r="AK21" s="9">
        <f t="shared" si="12"/>
        <v>131043</v>
      </c>
      <c r="AL21" s="14">
        <v>45087</v>
      </c>
      <c r="AM21" s="14" t="s">
        <v>27</v>
      </c>
      <c r="AN21" s="15">
        <v>32297</v>
      </c>
      <c r="AO21" s="15" t="s">
        <v>5</v>
      </c>
      <c r="AP21" s="16">
        <v>13437</v>
      </c>
      <c r="AQ21" s="16" t="s">
        <v>9</v>
      </c>
      <c r="AR21" s="12">
        <v>9.7601550636050763E-2</v>
      </c>
      <c r="AS21" s="12">
        <f>(AN21-AP21)/AK21</f>
        <v>0.14392222400280824</v>
      </c>
      <c r="AT21" s="9">
        <v>240004</v>
      </c>
      <c r="AU21" s="17" t="str">
        <f t="shared" si="13"/>
        <v>BAJO</v>
      </c>
      <c r="AV21" s="12">
        <f>AJ21/AT21</f>
        <v>0.56388643522607962</v>
      </c>
      <c r="AW21" s="12">
        <f>((AJ21/AT21)-1)*-1</f>
        <v>0.43611356477392038</v>
      </c>
    </row>
    <row r="22" spans="1:49" x14ac:dyDescent="0.25">
      <c r="A22" s="9">
        <v>21</v>
      </c>
      <c r="B22" s="9" t="s">
        <v>67</v>
      </c>
      <c r="C22" s="9">
        <v>404906</v>
      </c>
      <c r="D22" s="9">
        <v>656</v>
      </c>
      <c r="E22" s="9">
        <v>656</v>
      </c>
      <c r="F22" s="9">
        <v>12122</v>
      </c>
      <c r="G22" s="10">
        <f t="shared" si="0"/>
        <v>7.659208805373198E-2</v>
      </c>
      <c r="H22" s="9">
        <v>0</v>
      </c>
      <c r="I22" s="10" t="s">
        <v>47</v>
      </c>
      <c r="J22" s="9">
        <v>27603</v>
      </c>
      <c r="K22" s="10">
        <f t="shared" si="1"/>
        <v>0.17440780453284641</v>
      </c>
      <c r="L22" s="9">
        <v>4780</v>
      </c>
      <c r="M22" s="10">
        <f t="shared" si="2"/>
        <v>3.0202126785748136E-2</v>
      </c>
      <c r="N22" s="9">
        <v>0</v>
      </c>
      <c r="O22" s="10" t="s">
        <v>47</v>
      </c>
      <c r="P22" s="9">
        <v>4741</v>
      </c>
      <c r="Q22" s="10">
        <f t="shared" si="3"/>
        <v>2.9955707759671948E-2</v>
      </c>
      <c r="R22" s="9">
        <v>6465</v>
      </c>
      <c r="S22" s="10">
        <f t="shared" si="4"/>
        <v>4.0848692399552654E-2</v>
      </c>
      <c r="T22" s="9">
        <v>21250</v>
      </c>
      <c r="U22" s="10">
        <f t="shared" si="5"/>
        <v>0.13426677702869202</v>
      </c>
      <c r="V22" s="9">
        <v>4586</v>
      </c>
      <c r="W22" s="10">
        <f t="shared" si="6"/>
        <v>2.8976350091933251E-2</v>
      </c>
      <c r="X22" s="9">
        <v>7942</v>
      </c>
      <c r="Y22" s="10">
        <f t="shared" si="7"/>
        <v>5.0181023207617505E-2</v>
      </c>
      <c r="Z22" s="9">
        <v>599</v>
      </c>
      <c r="AA22" s="10">
        <f t="shared" si="8"/>
        <v>3.7847435030676012E-3</v>
      </c>
      <c r="AB22" s="9">
        <v>61522</v>
      </c>
      <c r="AC22" s="11">
        <f t="shared" si="14"/>
        <v>0.38872285441690307</v>
      </c>
      <c r="AD22" s="9">
        <v>6310</v>
      </c>
      <c r="AE22" s="10">
        <f t="shared" si="9"/>
        <v>3.9869334731813963E-2</v>
      </c>
      <c r="AF22" s="9">
        <v>347</v>
      </c>
      <c r="AG22" s="10">
        <f t="shared" si="10"/>
        <v>2.081833453323734E-3</v>
      </c>
      <c r="AH22" s="9">
        <v>8413</v>
      </c>
      <c r="AI22" s="12">
        <f t="shared" si="11"/>
        <v>5.0473962083033355E-2</v>
      </c>
      <c r="AJ22" s="13">
        <v>166680</v>
      </c>
      <c r="AK22" s="9">
        <f t="shared" si="12"/>
        <v>158267</v>
      </c>
      <c r="AL22" s="14">
        <v>61522</v>
      </c>
      <c r="AM22" s="14" t="s">
        <v>27</v>
      </c>
      <c r="AN22" s="15">
        <v>27603</v>
      </c>
      <c r="AO22" s="15" t="s">
        <v>9</v>
      </c>
      <c r="AP22" s="16">
        <v>21250</v>
      </c>
      <c r="AQ22" s="16" t="s">
        <v>19</v>
      </c>
      <c r="AR22" s="12">
        <v>0.2143150498840567</v>
      </c>
      <c r="AS22" s="12">
        <f>(AN22-AP22)/AK22</f>
        <v>4.0141027504154374E-2</v>
      </c>
      <c r="AT22" s="9">
        <v>404906</v>
      </c>
      <c r="AU22" s="17" t="str">
        <f t="shared" si="13"/>
        <v>MUY BAJO</v>
      </c>
      <c r="AV22" s="12">
        <f>AJ22/AT22</f>
        <v>0.41165109926748428</v>
      </c>
      <c r="AW22" s="12">
        <f>((AJ22/AT22)-1)*-1</f>
        <v>0.58834890073251578</v>
      </c>
    </row>
    <row r="23" spans="1:49" x14ac:dyDescent="0.25">
      <c r="A23" s="9">
        <v>22</v>
      </c>
      <c r="B23" s="9" t="s">
        <v>68</v>
      </c>
      <c r="C23" s="9">
        <v>281823</v>
      </c>
      <c r="D23" s="9">
        <v>475</v>
      </c>
      <c r="E23" s="9">
        <v>475</v>
      </c>
      <c r="F23" s="9">
        <v>10757</v>
      </c>
      <c r="G23" s="10">
        <f t="shared" si="0"/>
        <v>9.4766146012280741E-2</v>
      </c>
      <c r="H23" s="9">
        <v>0</v>
      </c>
      <c r="I23" s="10" t="s">
        <v>47</v>
      </c>
      <c r="J23" s="9">
        <v>15235</v>
      </c>
      <c r="K23" s="10">
        <f t="shared" si="1"/>
        <v>0.13421606716529674</v>
      </c>
      <c r="L23" s="9">
        <v>3032</v>
      </c>
      <c r="M23" s="10">
        <f t="shared" si="2"/>
        <v>2.6711067649831294E-2</v>
      </c>
      <c r="N23" s="9">
        <v>0</v>
      </c>
      <c r="O23" s="10" t="s">
        <v>47</v>
      </c>
      <c r="P23" s="9">
        <v>3338</v>
      </c>
      <c r="Q23" s="10">
        <f t="shared" si="3"/>
        <v>2.9406841627683662E-2</v>
      </c>
      <c r="R23" s="9">
        <v>4718</v>
      </c>
      <c r="S23" s="10">
        <f t="shared" si="4"/>
        <v>4.1564253684664924E-2</v>
      </c>
      <c r="T23" s="9">
        <v>19412</v>
      </c>
      <c r="U23" s="10">
        <f t="shared" si="5"/>
        <v>0.17101426293486974</v>
      </c>
      <c r="V23" s="9">
        <v>3901</v>
      </c>
      <c r="W23" s="10">
        <f t="shared" si="6"/>
        <v>3.4366713358176738E-2</v>
      </c>
      <c r="X23" s="9">
        <v>7330</v>
      </c>
      <c r="Y23" s="10">
        <f t="shared" si="7"/>
        <v>6.4575239404110613E-2</v>
      </c>
      <c r="Z23" s="9">
        <v>605</v>
      </c>
      <c r="AA23" s="10">
        <f t="shared" si="8"/>
        <v>5.3298799235316401E-3</v>
      </c>
      <c r="AB23" s="9">
        <v>44962</v>
      </c>
      <c r="AC23" s="11">
        <f t="shared" si="14"/>
        <v>0.39610258036666052</v>
      </c>
      <c r="AD23" s="9">
        <v>0</v>
      </c>
      <c r="AE23" s="10">
        <f t="shared" si="9"/>
        <v>0</v>
      </c>
      <c r="AF23" s="9">
        <v>221</v>
      </c>
      <c r="AG23" s="10">
        <f t="shared" si="10"/>
        <v>1.8423575507481972E-3</v>
      </c>
      <c r="AH23" s="9">
        <v>6444</v>
      </c>
      <c r="AI23" s="12">
        <f t="shared" si="11"/>
        <v>5.3720145054395395E-2</v>
      </c>
      <c r="AJ23" s="13">
        <v>119955</v>
      </c>
      <c r="AK23" s="9">
        <f t="shared" si="12"/>
        <v>113511</v>
      </c>
      <c r="AL23" s="14">
        <v>44962</v>
      </c>
      <c r="AM23" s="14" t="s">
        <v>27</v>
      </c>
      <c r="AN23" s="15">
        <v>19412</v>
      </c>
      <c r="AO23" s="15" t="s">
        <v>19</v>
      </c>
      <c r="AP23" s="16">
        <v>15235</v>
      </c>
      <c r="AQ23" s="16" t="s">
        <v>9</v>
      </c>
      <c r="AR23" s="12">
        <v>0.22508831743179075</v>
      </c>
      <c r="AS23" s="12">
        <f>(AN23-AP23)/AK23</f>
        <v>3.6798195769572994E-2</v>
      </c>
      <c r="AT23" s="9">
        <v>281823</v>
      </c>
      <c r="AU23" s="17" t="str">
        <f t="shared" si="13"/>
        <v>MUY BAJO</v>
      </c>
      <c r="AV23" s="12">
        <f>AJ23/AT23</f>
        <v>0.4256394971311781</v>
      </c>
      <c r="AW23" s="12">
        <f>((AJ23/AT23)-1)*-1</f>
        <v>0.5743605028688219</v>
      </c>
    </row>
    <row r="24" spans="1:49" x14ac:dyDescent="0.25">
      <c r="A24" s="9">
        <v>23</v>
      </c>
      <c r="B24" s="9" t="s">
        <v>69</v>
      </c>
      <c r="C24" s="9">
        <v>299991</v>
      </c>
      <c r="D24" s="9">
        <v>475</v>
      </c>
      <c r="E24" s="9">
        <v>475</v>
      </c>
      <c r="F24" s="9">
        <v>8437</v>
      </c>
      <c r="G24" s="10">
        <f t="shared" si="0"/>
        <v>4.8370359753475707E-2</v>
      </c>
      <c r="H24" s="9">
        <v>0</v>
      </c>
      <c r="I24" s="10" t="s">
        <v>47</v>
      </c>
      <c r="J24" s="9">
        <v>17076</v>
      </c>
      <c r="K24" s="10">
        <f t="shared" si="1"/>
        <v>9.7898810376952847E-2</v>
      </c>
      <c r="L24" s="9">
        <v>9162</v>
      </c>
      <c r="M24" s="10">
        <f t="shared" si="2"/>
        <v>5.2526874014619467E-2</v>
      </c>
      <c r="N24" s="9">
        <v>0</v>
      </c>
      <c r="O24" s="10" t="s">
        <v>47</v>
      </c>
      <c r="P24" s="9">
        <v>6704</v>
      </c>
      <c r="Q24" s="10">
        <f t="shared" si="3"/>
        <v>3.8434857388562421E-2</v>
      </c>
      <c r="R24" s="9">
        <v>3630</v>
      </c>
      <c r="S24" s="10">
        <f t="shared" si="4"/>
        <v>2.0811236921312884E-2</v>
      </c>
      <c r="T24" s="9">
        <v>59662</v>
      </c>
      <c r="U24" s="10">
        <f t="shared" si="5"/>
        <v>0.34204959151497777</v>
      </c>
      <c r="V24" s="9">
        <v>5818</v>
      </c>
      <c r="W24" s="10">
        <f t="shared" si="6"/>
        <v>3.3355310305288807E-2</v>
      </c>
      <c r="X24" s="9">
        <v>5961</v>
      </c>
      <c r="Y24" s="10">
        <f t="shared" si="7"/>
        <v>3.4175146911279923E-2</v>
      </c>
      <c r="Z24" s="9">
        <v>855</v>
      </c>
      <c r="AA24" s="10">
        <f t="shared" si="8"/>
        <v>4.901820266590225E-3</v>
      </c>
      <c r="AB24" s="9">
        <v>56996</v>
      </c>
      <c r="AC24" s="11">
        <f t="shared" si="14"/>
        <v>0.32676508528020637</v>
      </c>
      <c r="AD24" s="9">
        <v>0</v>
      </c>
      <c r="AE24" s="10">
        <f t="shared" si="9"/>
        <v>0</v>
      </c>
      <c r="AF24" s="9">
        <v>124</v>
      </c>
      <c r="AG24" s="10">
        <f t="shared" si="10"/>
        <v>6.8860961943211917E-4</v>
      </c>
      <c r="AH24" s="9">
        <v>5648</v>
      </c>
      <c r="AI24" s="12">
        <f t="shared" si="11"/>
        <v>3.1365057504456527E-2</v>
      </c>
      <c r="AJ24" s="13">
        <v>180073</v>
      </c>
      <c r="AK24" s="9">
        <f t="shared" si="12"/>
        <v>174425</v>
      </c>
      <c r="AL24" s="14">
        <v>59662</v>
      </c>
      <c r="AM24" s="14" t="s">
        <v>19</v>
      </c>
      <c r="AN24" s="15">
        <v>56996</v>
      </c>
      <c r="AO24" s="15" t="s">
        <v>27</v>
      </c>
      <c r="AP24" s="16">
        <v>17076</v>
      </c>
      <c r="AQ24" s="16" t="s">
        <v>9</v>
      </c>
      <c r="AR24" s="12">
        <v>1.5284506234771391E-2</v>
      </c>
      <c r="AS24" s="12">
        <f>(AN24-AP24)/AK24</f>
        <v>0.22886627490325354</v>
      </c>
      <c r="AT24" s="9">
        <v>299991</v>
      </c>
      <c r="AU24" s="17" t="str">
        <f t="shared" si="13"/>
        <v>MEDIO</v>
      </c>
      <c r="AV24" s="12">
        <f>AJ24/AT24</f>
        <v>0.60026134117356855</v>
      </c>
      <c r="AW24" s="12">
        <f>((AJ24/AT24)-1)*-1</f>
        <v>0.39973865882643145</v>
      </c>
    </row>
    <row r="25" spans="1:49" x14ac:dyDescent="0.25">
      <c r="A25" s="9">
        <v>24</v>
      </c>
      <c r="B25" s="9" t="s">
        <v>70</v>
      </c>
      <c r="C25" s="9">
        <v>153196</v>
      </c>
      <c r="D25" s="9">
        <v>261</v>
      </c>
      <c r="E25" s="9">
        <v>261</v>
      </c>
      <c r="F25" s="9">
        <v>4557</v>
      </c>
      <c r="G25" s="10">
        <f t="shared" si="0"/>
        <v>6.7286821705426353E-2</v>
      </c>
      <c r="H25" s="9">
        <v>0</v>
      </c>
      <c r="I25" s="10" t="s">
        <v>47</v>
      </c>
      <c r="J25" s="9">
        <v>24603</v>
      </c>
      <c r="K25" s="10">
        <f t="shared" si="1"/>
        <v>0.3632779623477298</v>
      </c>
      <c r="L25" s="9">
        <v>976</v>
      </c>
      <c r="M25" s="10">
        <f t="shared" si="2"/>
        <v>1.4411221853082318E-2</v>
      </c>
      <c r="N25" s="9">
        <v>0</v>
      </c>
      <c r="O25" s="10" t="s">
        <v>47</v>
      </c>
      <c r="P25" s="9">
        <v>1610</v>
      </c>
      <c r="Q25" s="10">
        <f t="shared" si="3"/>
        <v>2.3772609819121448E-2</v>
      </c>
      <c r="R25" s="9">
        <v>1947</v>
      </c>
      <c r="S25" s="10">
        <f t="shared" si="4"/>
        <v>2.8748615725359913E-2</v>
      </c>
      <c r="T25" s="9">
        <v>10459</v>
      </c>
      <c r="U25" s="10">
        <f t="shared" si="5"/>
        <v>0.15443337024732373</v>
      </c>
      <c r="V25" s="9">
        <v>1598</v>
      </c>
      <c r="W25" s="10">
        <f t="shared" si="6"/>
        <v>2.3595422665190106E-2</v>
      </c>
      <c r="X25" s="9">
        <v>3561</v>
      </c>
      <c r="Y25" s="10">
        <f t="shared" si="7"/>
        <v>5.2580287929125141E-2</v>
      </c>
      <c r="Z25" s="9">
        <v>378</v>
      </c>
      <c r="AA25" s="10">
        <f t="shared" si="8"/>
        <v>5.5813953488372094E-3</v>
      </c>
      <c r="AB25" s="9">
        <v>17891</v>
      </c>
      <c r="AC25" s="11">
        <f t="shared" si="14"/>
        <v>0.26417128091546699</v>
      </c>
      <c r="AD25" s="9">
        <v>0</v>
      </c>
      <c r="AE25" s="10">
        <f t="shared" si="9"/>
        <v>0</v>
      </c>
      <c r="AF25" s="9">
        <v>145</v>
      </c>
      <c r="AG25" s="10">
        <f t="shared" si="10"/>
        <v>2.0235852348056659E-3</v>
      </c>
      <c r="AH25" s="9">
        <v>3930</v>
      </c>
      <c r="AI25" s="12">
        <f t="shared" si="11"/>
        <v>5.4846137743353569E-2</v>
      </c>
      <c r="AJ25" s="13">
        <v>71655</v>
      </c>
      <c r="AK25" s="9">
        <f t="shared" si="12"/>
        <v>67725</v>
      </c>
      <c r="AL25" s="14">
        <v>24603</v>
      </c>
      <c r="AM25" s="14" t="s">
        <v>9</v>
      </c>
      <c r="AN25" s="15">
        <v>17891</v>
      </c>
      <c r="AO25" s="15" t="s">
        <v>27</v>
      </c>
      <c r="AP25" s="16">
        <v>10459</v>
      </c>
      <c r="AQ25" s="16" t="s">
        <v>19</v>
      </c>
      <c r="AR25" s="12">
        <v>9.9106681432262825E-2</v>
      </c>
      <c r="AS25" s="12">
        <f>(AN25-AP25)/AK25</f>
        <v>0.10973791066814323</v>
      </c>
      <c r="AT25" s="9">
        <v>153196</v>
      </c>
      <c r="AU25" s="17" t="str">
        <f t="shared" si="13"/>
        <v>MUY BAJO</v>
      </c>
      <c r="AV25" s="12">
        <f>AJ25/AT25</f>
        <v>0.46773414449463435</v>
      </c>
      <c r="AW25" s="12">
        <f>((AJ25/AT25)-1)*-1</f>
        <v>0.53226585550536565</v>
      </c>
    </row>
    <row r="26" spans="1:49" x14ac:dyDescent="0.25">
      <c r="A26" s="9">
        <v>25</v>
      </c>
      <c r="B26" s="9" t="s">
        <v>71</v>
      </c>
      <c r="C26" s="9">
        <v>169518</v>
      </c>
      <c r="D26" s="9">
        <v>299</v>
      </c>
      <c r="E26" s="9">
        <v>299</v>
      </c>
      <c r="F26" s="9">
        <v>2225</v>
      </c>
      <c r="G26" s="10">
        <f t="shared" si="0"/>
        <v>2.7278857353031323E-2</v>
      </c>
      <c r="H26" s="9">
        <v>0</v>
      </c>
      <c r="I26" s="10" t="s">
        <v>47</v>
      </c>
      <c r="J26" s="9">
        <v>46859</v>
      </c>
      <c r="K26" s="10">
        <f t="shared" si="1"/>
        <v>0.57449886593514377</v>
      </c>
      <c r="L26" s="9">
        <v>836</v>
      </c>
      <c r="M26" s="10">
        <f t="shared" si="2"/>
        <v>1.0249494268374916E-2</v>
      </c>
      <c r="N26" s="9">
        <v>0</v>
      </c>
      <c r="O26" s="10" t="s">
        <v>47</v>
      </c>
      <c r="P26" s="9">
        <v>1040</v>
      </c>
      <c r="Q26" s="10">
        <f t="shared" si="3"/>
        <v>1.2750567032428125E-2</v>
      </c>
      <c r="R26" s="9">
        <v>1451</v>
      </c>
      <c r="S26" s="10">
        <f t="shared" si="4"/>
        <v>1.7789493042358856E-2</v>
      </c>
      <c r="T26" s="9">
        <v>5734</v>
      </c>
      <c r="U26" s="10">
        <f t="shared" si="5"/>
        <v>7.0299760926868141E-2</v>
      </c>
      <c r="V26" s="9">
        <v>1291</v>
      </c>
      <c r="W26" s="10">
        <f t="shared" si="6"/>
        <v>1.5827867345062221E-2</v>
      </c>
      <c r="X26" s="9">
        <v>2340</v>
      </c>
      <c r="Y26" s="10">
        <f t="shared" si="7"/>
        <v>2.8688775822963281E-2</v>
      </c>
      <c r="Z26" s="9">
        <v>350</v>
      </c>
      <c r="AA26" s="10">
        <f t="shared" si="8"/>
        <v>4.291056212836388E-3</v>
      </c>
      <c r="AB26" s="9">
        <v>19358</v>
      </c>
      <c r="AC26" s="11">
        <f t="shared" si="14"/>
        <v>0.23733218905167658</v>
      </c>
      <c r="AD26" s="9">
        <v>0</v>
      </c>
      <c r="AE26" s="10">
        <f t="shared" si="9"/>
        <v>0</v>
      </c>
      <c r="AF26" s="9">
        <v>81</v>
      </c>
      <c r="AG26" s="10">
        <f t="shared" si="10"/>
        <v>9.5722051524462306E-4</v>
      </c>
      <c r="AH26" s="9">
        <v>3055</v>
      </c>
      <c r="AI26" s="12">
        <f t="shared" si="11"/>
        <v>3.61025762231151E-2</v>
      </c>
      <c r="AJ26" s="13">
        <v>84620</v>
      </c>
      <c r="AK26" s="9">
        <f t="shared" si="12"/>
        <v>81565</v>
      </c>
      <c r="AL26" s="14">
        <v>46859</v>
      </c>
      <c r="AM26" s="14" t="s">
        <v>9</v>
      </c>
      <c r="AN26" s="15">
        <v>19358</v>
      </c>
      <c r="AO26" s="15" t="s">
        <v>27</v>
      </c>
      <c r="AP26" s="16">
        <v>5734</v>
      </c>
      <c r="AQ26" s="16" t="s">
        <v>19</v>
      </c>
      <c r="AR26" s="12">
        <v>0.33716667688346719</v>
      </c>
      <c r="AS26" s="12">
        <f>(AN26-AP26)/AK26</f>
        <v>0.16703242812480842</v>
      </c>
      <c r="AT26" s="9">
        <v>169518</v>
      </c>
      <c r="AU26" s="17" t="str">
        <f t="shared" si="13"/>
        <v>MUY BAJO</v>
      </c>
      <c r="AV26" s="12">
        <f>AJ26/AT26</f>
        <v>0.49918002807961398</v>
      </c>
      <c r="AW26" s="12">
        <f>((AJ26/AT26)-1)*-1</f>
        <v>0.50081997192038608</v>
      </c>
    </row>
    <row r="27" spans="1:49" x14ac:dyDescent="0.25">
      <c r="A27" s="9">
        <v>26</v>
      </c>
      <c r="B27" s="9" t="s">
        <v>72</v>
      </c>
      <c r="C27" s="9">
        <v>150556</v>
      </c>
      <c r="D27" s="9">
        <v>273</v>
      </c>
      <c r="E27" s="9">
        <v>273</v>
      </c>
      <c r="F27" s="9">
        <v>3222</v>
      </c>
      <c r="G27" s="10">
        <f t="shared" si="0"/>
        <v>4.5761845244858539E-2</v>
      </c>
      <c r="H27" s="9">
        <v>0</v>
      </c>
      <c r="I27" s="10" t="s">
        <v>47</v>
      </c>
      <c r="J27" s="9">
        <v>31650</v>
      </c>
      <c r="K27" s="10">
        <f t="shared" si="1"/>
        <v>0.44952278150210201</v>
      </c>
      <c r="L27" s="9">
        <v>911</v>
      </c>
      <c r="M27" s="10">
        <f t="shared" si="2"/>
        <v>1.2938870582888309E-2</v>
      </c>
      <c r="N27" s="9">
        <v>0</v>
      </c>
      <c r="O27" s="10" t="s">
        <v>47</v>
      </c>
      <c r="P27" s="9">
        <v>1208</v>
      </c>
      <c r="Q27" s="10">
        <f t="shared" si="3"/>
        <v>1.7157141233950686E-2</v>
      </c>
      <c r="R27" s="9">
        <v>1531</v>
      </c>
      <c r="S27" s="10">
        <f t="shared" si="4"/>
        <v>2.174468810362459E-2</v>
      </c>
      <c r="T27" s="9">
        <v>6726</v>
      </c>
      <c r="U27" s="10">
        <f t="shared" si="5"/>
        <v>9.5528917168503577E-2</v>
      </c>
      <c r="V27" s="9">
        <v>1375</v>
      </c>
      <c r="W27" s="10">
        <f t="shared" si="6"/>
        <v>1.9529030791955459E-2</v>
      </c>
      <c r="X27" s="9">
        <v>2321</v>
      </c>
      <c r="Y27" s="10">
        <f t="shared" si="7"/>
        <v>3.2965003976820818E-2</v>
      </c>
      <c r="Z27" s="9">
        <v>250</v>
      </c>
      <c r="AA27" s="10">
        <f t="shared" si="8"/>
        <v>3.550732871264629E-3</v>
      </c>
      <c r="AB27" s="9">
        <v>20237</v>
      </c>
      <c r="AC27" s="11">
        <f t="shared" si="14"/>
        <v>0.28742472446312917</v>
      </c>
      <c r="AD27" s="9">
        <v>789</v>
      </c>
      <c r="AE27" s="10">
        <f t="shared" si="9"/>
        <v>1.120611294171117E-2</v>
      </c>
      <c r="AF27" s="9">
        <v>188</v>
      </c>
      <c r="AG27" s="10">
        <f t="shared" si="10"/>
        <v>2.5507435145989362E-3</v>
      </c>
      <c r="AH27" s="9">
        <v>3296</v>
      </c>
      <c r="AI27" s="12">
        <f t="shared" si="11"/>
        <v>4.4719418213394119E-2</v>
      </c>
      <c r="AJ27" s="13">
        <v>73704</v>
      </c>
      <c r="AK27" s="9">
        <f t="shared" si="12"/>
        <v>70408</v>
      </c>
      <c r="AL27" s="14">
        <v>31650</v>
      </c>
      <c r="AM27" s="14" t="s">
        <v>9</v>
      </c>
      <c r="AN27" s="15">
        <v>20237</v>
      </c>
      <c r="AO27" s="15" t="s">
        <v>27</v>
      </c>
      <c r="AP27" s="16">
        <v>6726</v>
      </c>
      <c r="AQ27" s="16" t="s">
        <v>19</v>
      </c>
      <c r="AR27" s="12">
        <v>0.16209805703897284</v>
      </c>
      <c r="AS27" s="12">
        <f>(AN27-AP27)/AK27</f>
        <v>0.1918958072946256</v>
      </c>
      <c r="AT27" s="9">
        <v>150556</v>
      </c>
      <c r="AU27" s="17" t="str">
        <f t="shared" si="13"/>
        <v>MUY BAJO</v>
      </c>
      <c r="AV27" s="12">
        <f>AJ27/AT27</f>
        <v>0.48954541831610832</v>
      </c>
      <c r="AW27" s="12">
        <f>((AJ27/AT27)-1)*-1</f>
        <v>0.51045458168389168</v>
      </c>
    </row>
    <row r="28" spans="1:49" x14ac:dyDescent="0.25">
      <c r="A28" s="9">
        <v>27</v>
      </c>
      <c r="B28" s="9" t="s">
        <v>73</v>
      </c>
      <c r="C28" s="9">
        <v>501969</v>
      </c>
      <c r="D28" s="9">
        <v>779</v>
      </c>
      <c r="E28" s="9">
        <v>779</v>
      </c>
      <c r="F28" s="9">
        <v>11569</v>
      </c>
      <c r="G28" s="10">
        <f t="shared" si="0"/>
        <v>5.0269182805323692E-2</v>
      </c>
      <c r="H28" s="9">
        <v>0</v>
      </c>
      <c r="I28" s="10" t="s">
        <v>47</v>
      </c>
      <c r="J28" s="9">
        <v>51976</v>
      </c>
      <c r="K28" s="10">
        <f t="shared" si="1"/>
        <v>0.22584415640846264</v>
      </c>
      <c r="L28" s="9">
        <v>4437</v>
      </c>
      <c r="M28" s="10">
        <f t="shared" si="2"/>
        <v>1.9279485185169091E-2</v>
      </c>
      <c r="N28" s="9">
        <v>0</v>
      </c>
      <c r="O28" s="10" t="s">
        <v>47</v>
      </c>
      <c r="P28" s="9">
        <v>32636</v>
      </c>
      <c r="Q28" s="10">
        <f t="shared" si="3"/>
        <v>0.14180871726463343</v>
      </c>
      <c r="R28" s="9">
        <v>6251</v>
      </c>
      <c r="S28" s="10">
        <f t="shared" si="4"/>
        <v>2.7161609621927426E-2</v>
      </c>
      <c r="T28" s="9">
        <v>36589</v>
      </c>
      <c r="U28" s="10">
        <f t="shared" si="5"/>
        <v>0.15898514389005</v>
      </c>
      <c r="V28" s="9">
        <v>0</v>
      </c>
      <c r="W28" s="10">
        <f t="shared" si="6"/>
        <v>0</v>
      </c>
      <c r="X28" s="9">
        <v>14484</v>
      </c>
      <c r="Y28" s="10">
        <f t="shared" si="7"/>
        <v>6.2935330949287605E-2</v>
      </c>
      <c r="Z28" s="9">
        <v>2118</v>
      </c>
      <c r="AA28" s="10">
        <f t="shared" si="8"/>
        <v>9.2030537800739543E-3</v>
      </c>
      <c r="AB28" s="9">
        <v>69829</v>
      </c>
      <c r="AC28" s="11">
        <f t="shared" si="14"/>
        <v>0.30341833919206052</v>
      </c>
      <c r="AD28" s="9">
        <v>0</v>
      </c>
      <c r="AE28" s="10">
        <f t="shared" si="9"/>
        <v>0</v>
      </c>
      <c r="AF28" s="9">
        <v>252</v>
      </c>
      <c r="AG28" s="10">
        <f t="shared" si="10"/>
        <v>1.0466594120432287E-3</v>
      </c>
      <c r="AH28" s="9">
        <v>10625</v>
      </c>
      <c r="AI28" s="12">
        <f t="shared" si="11"/>
        <v>4.4129985130790896E-2</v>
      </c>
      <c r="AJ28" s="13">
        <v>240766</v>
      </c>
      <c r="AK28" s="9">
        <f t="shared" si="12"/>
        <v>230141</v>
      </c>
      <c r="AL28" s="14">
        <v>69829</v>
      </c>
      <c r="AM28" s="14" t="s">
        <v>27</v>
      </c>
      <c r="AN28" s="15">
        <v>51976</v>
      </c>
      <c r="AO28" s="15" t="s">
        <v>9</v>
      </c>
      <c r="AP28" s="16">
        <v>36589</v>
      </c>
      <c r="AQ28" s="16" t="s">
        <v>19</v>
      </c>
      <c r="AR28" s="12">
        <v>7.7574182783597886E-2</v>
      </c>
      <c r="AS28" s="12">
        <f>(AN28-AP28)/AK28</f>
        <v>6.6859012518412628E-2</v>
      </c>
      <c r="AT28" s="9">
        <v>501969</v>
      </c>
      <c r="AU28" s="17" t="str">
        <f t="shared" si="13"/>
        <v>MUY BAJO</v>
      </c>
      <c r="AV28" s="12">
        <f>AJ28/AT28</f>
        <v>0.47964316521538181</v>
      </c>
      <c r="AW28" s="12">
        <f>((AJ28/AT28)-1)*-1</f>
        <v>0.52035683478461814</v>
      </c>
    </row>
    <row r="29" spans="1:49" x14ac:dyDescent="0.25">
      <c r="A29" s="9">
        <v>28</v>
      </c>
      <c r="B29" s="9" t="s">
        <v>74</v>
      </c>
      <c r="C29" s="9">
        <v>132999</v>
      </c>
      <c r="D29" s="9">
        <v>223</v>
      </c>
      <c r="E29" s="9">
        <v>223</v>
      </c>
      <c r="F29" s="9">
        <v>14261</v>
      </c>
      <c r="G29" s="10">
        <f t="shared" si="0"/>
        <v>0.1805029934056476</v>
      </c>
      <c r="H29" s="9">
        <v>0</v>
      </c>
      <c r="I29" s="10" t="s">
        <v>47</v>
      </c>
      <c r="J29" s="9">
        <v>5227</v>
      </c>
      <c r="K29" s="10">
        <f t="shared" si="1"/>
        <v>6.6158694799195006E-2</v>
      </c>
      <c r="L29" s="9">
        <v>2210</v>
      </c>
      <c r="M29" s="10">
        <f t="shared" si="2"/>
        <v>2.7972204994494158E-2</v>
      </c>
      <c r="N29" s="9">
        <v>0</v>
      </c>
      <c r="O29" s="10" t="s">
        <v>47</v>
      </c>
      <c r="P29" s="9">
        <v>7648</v>
      </c>
      <c r="Q29" s="10">
        <f t="shared" si="3"/>
        <v>9.6801549229815084E-2</v>
      </c>
      <c r="R29" s="9">
        <v>1400</v>
      </c>
      <c r="S29" s="10">
        <f t="shared" si="4"/>
        <v>1.7719948865290418E-2</v>
      </c>
      <c r="T29" s="9">
        <v>6195</v>
      </c>
      <c r="U29" s="10">
        <f t="shared" si="5"/>
        <v>7.8410773728910102E-2</v>
      </c>
      <c r="V29" s="9">
        <v>1407</v>
      </c>
      <c r="W29" s="10">
        <f t="shared" si="6"/>
        <v>1.7808548609616868E-2</v>
      </c>
      <c r="X29" s="9">
        <v>6842</v>
      </c>
      <c r="Y29" s="10">
        <f t="shared" si="7"/>
        <v>8.6599921525940746E-2</v>
      </c>
      <c r="Z29" s="9">
        <v>1934</v>
      </c>
      <c r="AA29" s="10">
        <f t="shared" si="8"/>
        <v>2.4478843646765478E-2</v>
      </c>
      <c r="AB29" s="9">
        <v>31840</v>
      </c>
      <c r="AC29" s="11">
        <f t="shared" si="14"/>
        <v>0.40300226562203351</v>
      </c>
      <c r="AD29" s="9">
        <v>0</v>
      </c>
      <c r="AE29" s="10">
        <f t="shared" si="9"/>
        <v>0</v>
      </c>
      <c r="AF29" s="9">
        <v>43</v>
      </c>
      <c r="AG29" s="10">
        <f t="shared" si="10"/>
        <v>5.252678255133577E-4</v>
      </c>
      <c r="AH29" s="9">
        <v>2856</v>
      </c>
      <c r="AI29" s="12">
        <f t="shared" si="11"/>
        <v>3.4887556038747665E-2</v>
      </c>
      <c r="AJ29" s="13">
        <v>81863</v>
      </c>
      <c r="AK29" s="9">
        <f t="shared" si="12"/>
        <v>79007</v>
      </c>
      <c r="AL29" s="14">
        <v>31840</v>
      </c>
      <c r="AM29" s="14" t="s">
        <v>27</v>
      </c>
      <c r="AN29" s="15">
        <v>14261</v>
      </c>
      <c r="AO29" s="15" t="s">
        <v>5</v>
      </c>
      <c r="AP29" s="16">
        <v>7648</v>
      </c>
      <c r="AQ29" s="16" t="s">
        <v>15</v>
      </c>
      <c r="AR29" s="12">
        <v>0.22249927221638588</v>
      </c>
      <c r="AS29" s="12">
        <f>(AN29-AP29)/AK29</f>
        <v>8.3701444175832515E-2</v>
      </c>
      <c r="AT29" s="9">
        <v>132999</v>
      </c>
      <c r="AU29" s="17" t="str">
        <f t="shared" si="13"/>
        <v>MEDIO</v>
      </c>
      <c r="AV29" s="12">
        <f>AJ29/AT29</f>
        <v>0.61551590613463258</v>
      </c>
      <c r="AW29" s="12">
        <f>((AJ29/AT29)-1)*-1</f>
        <v>0.38448409386536742</v>
      </c>
    </row>
    <row r="30" spans="1:49" x14ac:dyDescent="0.25">
      <c r="A30" s="9">
        <v>29</v>
      </c>
      <c r="B30" s="9" t="s">
        <v>75</v>
      </c>
      <c r="C30" s="9">
        <v>330219</v>
      </c>
      <c r="D30" s="9">
        <v>563</v>
      </c>
      <c r="E30" s="9">
        <v>563</v>
      </c>
      <c r="F30" s="9">
        <v>38723</v>
      </c>
      <c r="G30" s="10">
        <f t="shared" si="0"/>
        <v>0.28412417729970868</v>
      </c>
      <c r="H30" s="9">
        <v>0</v>
      </c>
      <c r="I30" s="10" t="s">
        <v>47</v>
      </c>
      <c r="J30" s="9">
        <v>8600</v>
      </c>
      <c r="K30" s="10">
        <f t="shared" si="1"/>
        <v>6.3101204059021643E-2</v>
      </c>
      <c r="L30" s="9">
        <v>2324</v>
      </c>
      <c r="M30" s="10">
        <f t="shared" si="2"/>
        <v>1.7051999794554219E-2</v>
      </c>
      <c r="N30" s="9">
        <v>0</v>
      </c>
      <c r="O30" s="10" t="s">
        <v>47</v>
      </c>
      <c r="P30" s="9">
        <v>4403</v>
      </c>
      <c r="Q30" s="10">
        <f t="shared" si="3"/>
        <v>3.2306349008357244E-2</v>
      </c>
      <c r="R30" s="9">
        <v>4679</v>
      </c>
      <c r="S30" s="10">
        <f t="shared" si="4"/>
        <v>3.4331457417693285E-2</v>
      </c>
      <c r="T30" s="9">
        <v>18831</v>
      </c>
      <c r="U30" s="10">
        <f t="shared" si="5"/>
        <v>0.13816962484132983</v>
      </c>
      <c r="V30" s="9">
        <v>4143</v>
      </c>
      <c r="W30" s="10">
        <f t="shared" si="6"/>
        <v>3.0398638187968216E-2</v>
      </c>
      <c r="X30" s="9">
        <v>7664</v>
      </c>
      <c r="Y30" s="10">
        <f t="shared" si="7"/>
        <v>5.6233445105621144E-2</v>
      </c>
      <c r="Z30" s="9">
        <v>719</v>
      </c>
      <c r="AA30" s="10">
        <f t="shared" si="8"/>
        <v>5.2755541533065766E-3</v>
      </c>
      <c r="AB30" s="9">
        <v>45984</v>
      </c>
      <c r="AC30" s="11">
        <f t="shared" si="14"/>
        <v>0.33740067063372686</v>
      </c>
      <c r="AD30" s="9">
        <v>0</v>
      </c>
      <c r="AE30" s="10">
        <f t="shared" si="9"/>
        <v>0</v>
      </c>
      <c r="AF30" s="9">
        <v>219</v>
      </c>
      <c r="AG30" s="10">
        <f t="shared" si="10"/>
        <v>1.5248254109717803E-3</v>
      </c>
      <c r="AH30" s="9">
        <v>7334</v>
      </c>
      <c r="AI30" s="12">
        <f t="shared" si="11"/>
        <v>5.1064244584780989E-2</v>
      </c>
      <c r="AJ30" s="13">
        <v>143623</v>
      </c>
      <c r="AK30" s="9">
        <f t="shared" si="12"/>
        <v>136289</v>
      </c>
      <c r="AL30" s="14">
        <v>45984</v>
      </c>
      <c r="AM30" s="14" t="s">
        <v>27</v>
      </c>
      <c r="AN30" s="15">
        <v>38723</v>
      </c>
      <c r="AO30" s="15" t="s">
        <v>5</v>
      </c>
      <c r="AP30" s="16">
        <v>18831</v>
      </c>
      <c r="AQ30" s="16" t="s">
        <v>19</v>
      </c>
      <c r="AR30" s="12">
        <v>5.3276493334018155E-2</v>
      </c>
      <c r="AS30" s="12">
        <f>(AN30-AP30)/AK30</f>
        <v>0.14595455245837888</v>
      </c>
      <c r="AT30" s="9">
        <v>330219</v>
      </c>
      <c r="AU30" s="17" t="str">
        <f t="shared" si="13"/>
        <v>MUY BAJO</v>
      </c>
      <c r="AV30" s="12">
        <f>AJ30/AT30</f>
        <v>0.43493257504867983</v>
      </c>
      <c r="AW30" s="12">
        <f>((AJ30/AT30)-1)*-1</f>
        <v>0.56506742495132012</v>
      </c>
    </row>
    <row r="31" spans="1:49" x14ac:dyDescent="0.25">
      <c r="A31" s="9">
        <v>30</v>
      </c>
      <c r="B31" s="9" t="s">
        <v>76</v>
      </c>
      <c r="C31" s="9">
        <v>307376</v>
      </c>
      <c r="D31" s="9">
        <v>506</v>
      </c>
      <c r="E31" s="9">
        <v>505</v>
      </c>
      <c r="F31" s="9">
        <v>50161</v>
      </c>
      <c r="G31" s="10">
        <f t="shared" si="0"/>
        <v>0.37914588057445198</v>
      </c>
      <c r="H31" s="9">
        <v>0</v>
      </c>
      <c r="I31" s="10" t="s">
        <v>47</v>
      </c>
      <c r="J31" s="9">
        <v>5922</v>
      </c>
      <c r="K31" s="10">
        <f t="shared" si="1"/>
        <v>4.476190476190476E-2</v>
      </c>
      <c r="L31" s="9">
        <v>1825</v>
      </c>
      <c r="M31" s="10">
        <f t="shared" si="2"/>
        <v>1.3794406651549509E-2</v>
      </c>
      <c r="N31" s="9">
        <v>0</v>
      </c>
      <c r="O31" s="10" t="s">
        <v>47</v>
      </c>
      <c r="P31" s="9">
        <v>5068</v>
      </c>
      <c r="Q31" s="10">
        <f t="shared" si="3"/>
        <v>3.830687830687831E-2</v>
      </c>
      <c r="R31" s="9">
        <v>3703</v>
      </c>
      <c r="S31" s="10">
        <f t="shared" si="4"/>
        <v>2.7989417989417991E-2</v>
      </c>
      <c r="T31" s="9">
        <v>14498</v>
      </c>
      <c r="U31" s="10">
        <f t="shared" si="5"/>
        <v>0.10958427815570673</v>
      </c>
      <c r="V31" s="9">
        <v>3799</v>
      </c>
      <c r="W31" s="10">
        <f t="shared" si="6"/>
        <v>2.8715041572184428E-2</v>
      </c>
      <c r="X31" s="9">
        <v>6704</v>
      </c>
      <c r="Y31" s="10">
        <f t="shared" si="7"/>
        <v>5.0672713529856389E-2</v>
      </c>
      <c r="Z31" s="9">
        <v>929</v>
      </c>
      <c r="AA31" s="10">
        <f t="shared" si="8"/>
        <v>7.0219198790627364E-3</v>
      </c>
      <c r="AB31" s="9">
        <v>39438</v>
      </c>
      <c r="AC31" s="11">
        <f t="shared" si="14"/>
        <v>0.29809523809523808</v>
      </c>
      <c r="AD31" s="9">
        <v>0</v>
      </c>
      <c r="AE31" s="10">
        <f t="shared" si="9"/>
        <v>0</v>
      </c>
      <c r="AF31" s="9">
        <v>253</v>
      </c>
      <c r="AG31" s="10">
        <f t="shared" si="10"/>
        <v>1.8140361946826513E-3</v>
      </c>
      <c r="AH31" s="9">
        <v>7168</v>
      </c>
      <c r="AI31" s="12">
        <f t="shared" si="11"/>
        <v>5.139530214816302E-2</v>
      </c>
      <c r="AJ31" s="13">
        <v>139468</v>
      </c>
      <c r="AK31" s="9">
        <f t="shared" si="12"/>
        <v>132300</v>
      </c>
      <c r="AL31" s="14">
        <v>50161</v>
      </c>
      <c r="AM31" s="14" t="s">
        <v>5</v>
      </c>
      <c r="AN31" s="15">
        <v>39438</v>
      </c>
      <c r="AO31" s="15" t="s">
        <v>27</v>
      </c>
      <c r="AP31" s="16">
        <v>14498</v>
      </c>
      <c r="AQ31" s="16" t="s">
        <v>19</v>
      </c>
      <c r="AR31" s="12">
        <v>8.1050642479213911E-2</v>
      </c>
      <c r="AS31" s="12">
        <f>(AN31-AP31)/AK31</f>
        <v>0.18851095993953138</v>
      </c>
      <c r="AT31" s="9">
        <v>307376</v>
      </c>
      <c r="AU31" s="17" t="str">
        <f t="shared" si="13"/>
        <v>MUY BAJO</v>
      </c>
      <c r="AV31" s="12">
        <f>AJ31/AT31</f>
        <v>0.45373744209046901</v>
      </c>
      <c r="AW31" s="12">
        <f>((AJ31/AT31)-1)*-1</f>
        <v>0.54626255790953104</v>
      </c>
    </row>
    <row r="32" spans="1:49" x14ac:dyDescent="0.25">
      <c r="A32" s="9">
        <v>31</v>
      </c>
      <c r="B32" s="9" t="s">
        <v>77</v>
      </c>
      <c r="C32" s="9">
        <v>607224</v>
      </c>
      <c r="D32" s="9">
        <v>940</v>
      </c>
      <c r="E32" s="9">
        <v>940</v>
      </c>
      <c r="F32" s="9">
        <v>9873</v>
      </c>
      <c r="G32" s="10">
        <f t="shared" si="0"/>
        <v>4.5566780972072868E-2</v>
      </c>
      <c r="H32" s="9">
        <v>0</v>
      </c>
      <c r="I32" s="10" t="s">
        <v>47</v>
      </c>
      <c r="J32" s="9">
        <v>46441</v>
      </c>
      <c r="K32" s="10">
        <f t="shared" si="1"/>
        <v>0.21433879014727397</v>
      </c>
      <c r="L32" s="9">
        <v>5804</v>
      </c>
      <c r="M32" s="10">
        <f t="shared" si="2"/>
        <v>2.6787156564561015E-2</v>
      </c>
      <c r="N32" s="9">
        <v>0</v>
      </c>
      <c r="O32" s="10" t="s">
        <v>47</v>
      </c>
      <c r="P32" s="9">
        <v>4692</v>
      </c>
      <c r="Q32" s="10">
        <f t="shared" si="3"/>
        <v>2.1654951516354288E-2</v>
      </c>
      <c r="R32" s="9">
        <v>7014</v>
      </c>
      <c r="S32" s="10">
        <f t="shared" si="4"/>
        <v>3.2371660259102507E-2</v>
      </c>
      <c r="T32" s="9">
        <v>33711</v>
      </c>
      <c r="U32" s="10">
        <f t="shared" si="5"/>
        <v>0.15558611904684982</v>
      </c>
      <c r="V32" s="9">
        <v>5674</v>
      </c>
      <c r="W32" s="10">
        <f t="shared" si="6"/>
        <v>2.6187168564321021E-2</v>
      </c>
      <c r="X32" s="9">
        <v>10300</v>
      </c>
      <c r="Y32" s="10">
        <f t="shared" si="7"/>
        <v>4.7537510788245772E-2</v>
      </c>
      <c r="Z32" s="9">
        <v>1270</v>
      </c>
      <c r="AA32" s="10">
        <f t="shared" si="8"/>
        <v>5.8614212331137994E-3</v>
      </c>
      <c r="AB32" s="9">
        <v>91558</v>
      </c>
      <c r="AC32" s="11">
        <f t="shared" si="14"/>
        <v>0.42256693327671907</v>
      </c>
      <c r="AD32" s="9">
        <v>0</v>
      </c>
      <c r="AE32" s="10">
        <f t="shared" si="9"/>
        <v>0</v>
      </c>
      <c r="AF32" s="9">
        <v>334</v>
      </c>
      <c r="AG32" s="10">
        <f t="shared" si="10"/>
        <v>1.4740019594517066E-3</v>
      </c>
      <c r="AH32" s="9">
        <v>9923</v>
      </c>
      <c r="AI32" s="12">
        <f t="shared" si="11"/>
        <v>4.3791980370177501E-2</v>
      </c>
      <c r="AJ32" s="13">
        <v>226594</v>
      </c>
      <c r="AK32" s="9">
        <f t="shared" si="12"/>
        <v>216671</v>
      </c>
      <c r="AL32" s="14">
        <v>91558</v>
      </c>
      <c r="AM32" s="14" t="s">
        <v>27</v>
      </c>
      <c r="AN32" s="15">
        <v>46441</v>
      </c>
      <c r="AO32" s="15" t="s">
        <v>9</v>
      </c>
      <c r="AP32" s="16">
        <v>33711</v>
      </c>
      <c r="AQ32" s="16" t="s">
        <v>19</v>
      </c>
      <c r="AR32" s="12">
        <v>0.2082281431294451</v>
      </c>
      <c r="AS32" s="12">
        <f>(AN32-AP32)/AK32</f>
        <v>5.8752671100424148E-2</v>
      </c>
      <c r="AT32" s="9">
        <v>607224</v>
      </c>
      <c r="AU32" s="17" t="str">
        <f t="shared" si="13"/>
        <v>MUY BAJO</v>
      </c>
      <c r="AV32" s="12">
        <f>AJ32/AT32</f>
        <v>0.37316377481785962</v>
      </c>
      <c r="AW32" s="12">
        <f>((AJ32/AT32)-1)*-1</f>
        <v>0.62683622518214044</v>
      </c>
    </row>
    <row r="33" spans="1:49" x14ac:dyDescent="0.25">
      <c r="A33" s="9">
        <v>32</v>
      </c>
      <c r="B33" s="9" t="s">
        <v>78</v>
      </c>
      <c r="C33" s="9">
        <v>187444</v>
      </c>
      <c r="D33" s="9">
        <v>326</v>
      </c>
      <c r="E33" s="9">
        <v>326</v>
      </c>
      <c r="F33" s="9">
        <v>2694</v>
      </c>
      <c r="G33" s="10">
        <f t="shared" si="0"/>
        <v>3.1489620347858613E-2</v>
      </c>
      <c r="H33" s="9">
        <v>0</v>
      </c>
      <c r="I33" s="10" t="s">
        <v>47</v>
      </c>
      <c r="J33" s="9">
        <v>43735</v>
      </c>
      <c r="K33" s="10">
        <f t="shared" si="1"/>
        <v>0.51120955676080049</v>
      </c>
      <c r="L33" s="9">
        <v>1239</v>
      </c>
      <c r="M33" s="10">
        <f t="shared" si="2"/>
        <v>1.4482420048625398E-2</v>
      </c>
      <c r="N33" s="9">
        <v>0</v>
      </c>
      <c r="O33" s="10" t="s">
        <v>47</v>
      </c>
      <c r="P33" s="9">
        <v>1546</v>
      </c>
      <c r="Q33" s="10">
        <f t="shared" si="3"/>
        <v>1.8070880867776324E-2</v>
      </c>
      <c r="R33" s="9">
        <v>1692</v>
      </c>
      <c r="S33" s="10">
        <f t="shared" si="4"/>
        <v>1.9777445296427904E-2</v>
      </c>
      <c r="T33" s="9">
        <v>7975</v>
      </c>
      <c r="U33" s="10">
        <f t="shared" si="5"/>
        <v>9.3218159715728444E-2</v>
      </c>
      <c r="V33" s="9">
        <v>1845</v>
      </c>
      <c r="W33" s="10">
        <f t="shared" si="6"/>
        <v>2.1565831307275109E-2</v>
      </c>
      <c r="X33" s="9">
        <v>2919</v>
      </c>
      <c r="Y33" s="10">
        <f t="shared" si="7"/>
        <v>3.4119599775575091E-2</v>
      </c>
      <c r="Z33" s="9">
        <v>394</v>
      </c>
      <c r="AA33" s="10">
        <f t="shared" si="8"/>
        <v>4.6053861978679637E-3</v>
      </c>
      <c r="AB33" s="9">
        <v>21394</v>
      </c>
      <c r="AC33" s="11">
        <f t="shared" si="14"/>
        <v>0.25007013278473911</v>
      </c>
      <c r="AD33" s="9">
        <v>0</v>
      </c>
      <c r="AE33" s="10">
        <f t="shared" si="9"/>
        <v>0</v>
      </c>
      <c r="AF33" s="9">
        <v>119</v>
      </c>
      <c r="AG33" s="10">
        <f t="shared" si="10"/>
        <v>1.333946126511899E-3</v>
      </c>
      <c r="AH33" s="9">
        <v>3657</v>
      </c>
      <c r="AI33" s="12">
        <f t="shared" si="11"/>
        <v>4.0993621719781638E-2</v>
      </c>
      <c r="AJ33" s="13">
        <v>89209</v>
      </c>
      <c r="AK33" s="9">
        <f t="shared" si="12"/>
        <v>85552</v>
      </c>
      <c r="AL33" s="14">
        <v>43735</v>
      </c>
      <c r="AM33" s="14" t="s">
        <v>9</v>
      </c>
      <c r="AN33" s="15">
        <v>21394</v>
      </c>
      <c r="AO33" s="15" t="s">
        <v>27</v>
      </c>
      <c r="AP33" s="16">
        <v>7975</v>
      </c>
      <c r="AQ33" s="16" t="s">
        <v>19</v>
      </c>
      <c r="AR33" s="12">
        <v>0.26113942397606132</v>
      </c>
      <c r="AS33" s="12">
        <f>(AN33-AP33)/AK33</f>
        <v>0.15685197306901066</v>
      </c>
      <c r="AT33" s="9">
        <v>187444</v>
      </c>
      <c r="AU33" s="17" t="str">
        <f t="shared" si="13"/>
        <v>MUY BAJO</v>
      </c>
      <c r="AV33" s="12">
        <f>AJ33/AT33</f>
        <v>0.47592347581144234</v>
      </c>
      <c r="AW33" s="12">
        <f>((AJ33/AT33)-1)*-1</f>
        <v>0.52407652418855766</v>
      </c>
    </row>
    <row r="34" spans="1:49" x14ac:dyDescent="0.25">
      <c r="A34" s="9">
        <v>33</v>
      </c>
      <c r="B34" s="9" t="s">
        <v>79</v>
      </c>
      <c r="C34" s="9">
        <v>540169</v>
      </c>
      <c r="D34" s="9">
        <v>859</v>
      </c>
      <c r="E34" s="9">
        <v>859</v>
      </c>
      <c r="F34" s="9">
        <v>26859</v>
      </c>
      <c r="G34" s="10">
        <f t="shared" si="0"/>
        <v>0.11291081983201473</v>
      </c>
      <c r="H34" s="9">
        <v>0</v>
      </c>
      <c r="I34" s="10" t="s">
        <v>47</v>
      </c>
      <c r="J34" s="9">
        <v>25980</v>
      </c>
      <c r="K34" s="10">
        <f t="shared" si="1"/>
        <v>0.10921564835756144</v>
      </c>
      <c r="L34" s="9">
        <v>6417</v>
      </c>
      <c r="M34" s="10">
        <f t="shared" si="2"/>
        <v>2.69760129141829E-2</v>
      </c>
      <c r="N34" s="9">
        <v>0</v>
      </c>
      <c r="O34" s="10" t="s">
        <v>47</v>
      </c>
      <c r="P34" s="9">
        <v>7379</v>
      </c>
      <c r="Q34" s="10">
        <f t="shared" si="3"/>
        <v>3.1020102741741565E-2</v>
      </c>
      <c r="R34" s="9">
        <v>8693</v>
      </c>
      <c r="S34" s="10">
        <f t="shared" si="4"/>
        <v>3.6543942693313382E-2</v>
      </c>
      <c r="T34" s="9">
        <v>30553</v>
      </c>
      <c r="U34" s="10">
        <f t="shared" si="5"/>
        <v>0.12843978846299364</v>
      </c>
      <c r="V34" s="9">
        <v>7657</v>
      </c>
      <c r="W34" s="10">
        <f t="shared" si="6"/>
        <v>3.2188769032865584E-2</v>
      </c>
      <c r="X34" s="9">
        <v>16162</v>
      </c>
      <c r="Y34" s="10">
        <f t="shared" si="7"/>
        <v>6.7942390637217395E-2</v>
      </c>
      <c r="Z34" s="9">
        <v>1606</v>
      </c>
      <c r="AA34" s="10">
        <f t="shared" si="8"/>
        <v>6.7513599408099952E-3</v>
      </c>
      <c r="AB34" s="9">
        <v>106127</v>
      </c>
      <c r="AC34" s="11">
        <f t="shared" si="14"/>
        <v>0.446140458554385</v>
      </c>
      <c r="AD34" s="9">
        <v>0</v>
      </c>
      <c r="AE34" s="10">
        <f t="shared" si="9"/>
        <v>0</v>
      </c>
      <c r="AF34" s="9">
        <v>445</v>
      </c>
      <c r="AG34" s="10">
        <f t="shared" si="10"/>
        <v>1.780405932552622E-3</v>
      </c>
      <c r="AH34" s="9">
        <v>12065</v>
      </c>
      <c r="AI34" s="12">
        <f t="shared" si="11"/>
        <v>4.8271005789319962E-2</v>
      </c>
      <c r="AJ34" s="13">
        <v>249943</v>
      </c>
      <c r="AK34" s="9">
        <f t="shared" si="12"/>
        <v>237878</v>
      </c>
      <c r="AL34" s="14">
        <v>106127</v>
      </c>
      <c r="AM34" s="14" t="s">
        <v>27</v>
      </c>
      <c r="AN34" s="15">
        <v>30553</v>
      </c>
      <c r="AO34" s="15" t="s">
        <v>19</v>
      </c>
      <c r="AP34" s="16">
        <v>26859</v>
      </c>
      <c r="AQ34" s="16" t="s">
        <v>5</v>
      </c>
      <c r="AR34" s="12">
        <v>0.31770067009139141</v>
      </c>
      <c r="AS34" s="12">
        <f>(AN34-AP34)/AK34</f>
        <v>1.5528968630978905E-2</v>
      </c>
      <c r="AT34" s="9">
        <v>540169</v>
      </c>
      <c r="AU34" s="17" t="str">
        <f t="shared" si="13"/>
        <v>MUY BAJO</v>
      </c>
      <c r="AV34" s="12">
        <f>AJ34/AT34</f>
        <v>0.46271259550251864</v>
      </c>
      <c r="AW34" s="12">
        <f>((AJ34/AT34)-1)*-1</f>
        <v>0.53728740449748136</v>
      </c>
    </row>
    <row r="35" spans="1:49" x14ac:dyDescent="0.25">
      <c r="A35" s="9">
        <v>34</v>
      </c>
      <c r="B35" s="9" t="s">
        <v>80</v>
      </c>
      <c r="C35" s="9">
        <v>98598</v>
      </c>
      <c r="D35" s="9">
        <v>178</v>
      </c>
      <c r="E35" s="9">
        <v>178</v>
      </c>
      <c r="F35" s="9">
        <v>11936</v>
      </c>
      <c r="G35" s="10">
        <f t="shared" si="0"/>
        <v>0.18602041611470427</v>
      </c>
      <c r="H35" s="9">
        <v>0</v>
      </c>
      <c r="I35" s="10" t="s">
        <v>47</v>
      </c>
      <c r="J35" s="9">
        <v>10304</v>
      </c>
      <c r="K35" s="10">
        <f t="shared" si="1"/>
        <v>0.16058598924647394</v>
      </c>
      <c r="L35" s="9">
        <v>3199</v>
      </c>
      <c r="M35" s="10">
        <f t="shared" si="2"/>
        <v>4.9855840411439256E-2</v>
      </c>
      <c r="N35" s="9">
        <v>0</v>
      </c>
      <c r="O35" s="10" t="s">
        <v>47</v>
      </c>
      <c r="P35" s="9">
        <v>1867</v>
      </c>
      <c r="Q35" s="10">
        <f t="shared" si="3"/>
        <v>2.9096859658692433E-2</v>
      </c>
      <c r="R35" s="9">
        <v>1100</v>
      </c>
      <c r="S35" s="10">
        <f t="shared" si="4"/>
        <v>1.7143302423439571E-2</v>
      </c>
      <c r="T35" s="9">
        <v>2154</v>
      </c>
      <c r="U35" s="10">
        <f t="shared" si="5"/>
        <v>3.3569703109171664E-2</v>
      </c>
      <c r="V35" s="9">
        <v>0</v>
      </c>
      <c r="W35" s="10">
        <f t="shared" si="6"/>
        <v>0</v>
      </c>
      <c r="X35" s="9">
        <v>959</v>
      </c>
      <c r="Y35" s="10">
        <f t="shared" si="7"/>
        <v>1.4945842749162316E-2</v>
      </c>
      <c r="Z35" s="9">
        <v>447</v>
      </c>
      <c r="AA35" s="10">
        <f t="shared" si="8"/>
        <v>6.9664147120704432E-3</v>
      </c>
      <c r="AB35" s="9">
        <v>32173</v>
      </c>
      <c r="AC35" s="11">
        <f t="shared" si="14"/>
        <v>0.50141042624483756</v>
      </c>
      <c r="AD35" s="9">
        <v>0</v>
      </c>
      <c r="AE35" s="10">
        <f t="shared" si="9"/>
        <v>0</v>
      </c>
      <c r="AF35" s="9">
        <v>26</v>
      </c>
      <c r="AG35" s="10">
        <f t="shared" si="10"/>
        <v>3.9176096554010274E-4</v>
      </c>
      <c r="AH35" s="9">
        <v>2202</v>
      </c>
      <c r="AI35" s="12">
        <f t="shared" si="11"/>
        <v>3.3179140235357937E-2</v>
      </c>
      <c r="AJ35" s="13">
        <v>66367</v>
      </c>
      <c r="AK35" s="9">
        <f t="shared" si="12"/>
        <v>64165</v>
      </c>
      <c r="AL35" s="14">
        <v>32173</v>
      </c>
      <c r="AM35" s="14" t="s">
        <v>27</v>
      </c>
      <c r="AN35" s="15">
        <v>11936</v>
      </c>
      <c r="AO35" s="15" t="s">
        <v>5</v>
      </c>
      <c r="AP35" s="16">
        <v>10304</v>
      </c>
      <c r="AQ35" s="16" t="s">
        <v>9</v>
      </c>
      <c r="AR35" s="12">
        <v>0.31539001013013324</v>
      </c>
      <c r="AS35" s="12">
        <f>(AN35-AP35)/AK35</f>
        <v>2.5434426868230345E-2</v>
      </c>
      <c r="AT35" s="9">
        <v>98598</v>
      </c>
      <c r="AU35" s="17" t="str">
        <f t="shared" si="13"/>
        <v>MEDIO</v>
      </c>
      <c r="AV35" s="12">
        <f>AJ35/AT35</f>
        <v>0.67310695957321653</v>
      </c>
      <c r="AW35" s="12">
        <f>((AJ35/AT35)-1)*-1</f>
        <v>0.32689304042678347</v>
      </c>
    </row>
    <row r="36" spans="1:49" x14ac:dyDescent="0.25">
      <c r="A36" s="9">
        <v>35</v>
      </c>
      <c r="B36" s="9" t="s">
        <v>81</v>
      </c>
      <c r="C36" s="9">
        <v>183924</v>
      </c>
      <c r="D36" s="9">
        <v>294</v>
      </c>
      <c r="E36" s="9">
        <v>294</v>
      </c>
      <c r="F36" s="9">
        <v>22929</v>
      </c>
      <c r="G36" s="10">
        <f t="shared" si="0"/>
        <v>0.2254040344461484</v>
      </c>
      <c r="H36" s="9">
        <v>0</v>
      </c>
      <c r="I36" s="10" t="s">
        <v>47</v>
      </c>
      <c r="J36" s="9">
        <v>3264</v>
      </c>
      <c r="K36" s="10">
        <f t="shared" si="1"/>
        <v>3.2086823168573787E-2</v>
      </c>
      <c r="L36" s="9">
        <v>10961</v>
      </c>
      <c r="M36" s="10">
        <f t="shared" si="2"/>
        <v>0.10775234949471119</v>
      </c>
      <c r="N36" s="9">
        <v>0</v>
      </c>
      <c r="O36" s="10" t="s">
        <v>47</v>
      </c>
      <c r="P36" s="9">
        <v>3834</v>
      </c>
      <c r="Q36" s="10">
        <f t="shared" si="3"/>
        <v>3.7690220596909282E-2</v>
      </c>
      <c r="R36" s="9">
        <v>5041</v>
      </c>
      <c r="S36" s="10">
        <f t="shared" si="4"/>
        <v>4.9555660414454798E-2</v>
      </c>
      <c r="T36" s="9">
        <v>8047</v>
      </c>
      <c r="U36" s="10">
        <f t="shared" si="5"/>
        <v>7.9106208957571464E-2</v>
      </c>
      <c r="V36" s="9">
        <v>3077</v>
      </c>
      <c r="W36" s="10">
        <f t="shared" si="6"/>
        <v>3.0248515591207583E-2</v>
      </c>
      <c r="X36" s="9">
        <v>5007</v>
      </c>
      <c r="Y36" s="10">
        <f t="shared" si="7"/>
        <v>4.9221422673115488E-2</v>
      </c>
      <c r="Z36" s="9">
        <v>835</v>
      </c>
      <c r="AA36" s="10">
        <f t="shared" si="8"/>
        <v>8.2084857064212962E-3</v>
      </c>
      <c r="AB36" s="9">
        <v>38539</v>
      </c>
      <c r="AC36" s="11">
        <f t="shared" si="14"/>
        <v>0.37885847980810822</v>
      </c>
      <c r="AD36" s="9">
        <v>0</v>
      </c>
      <c r="AE36" s="10">
        <f t="shared" si="9"/>
        <v>0</v>
      </c>
      <c r="AF36" s="9">
        <v>190</v>
      </c>
      <c r="AG36" s="10">
        <f t="shared" si="10"/>
        <v>1.783183639759364E-3</v>
      </c>
      <c r="AH36" s="9">
        <v>4827</v>
      </c>
      <c r="AI36" s="12">
        <f t="shared" si="11"/>
        <v>4.5302249626939212E-2</v>
      </c>
      <c r="AJ36" s="13">
        <v>106551</v>
      </c>
      <c r="AK36" s="9">
        <f t="shared" si="12"/>
        <v>101724</v>
      </c>
      <c r="AL36" s="14">
        <v>38539</v>
      </c>
      <c r="AM36" s="14" t="s">
        <v>27</v>
      </c>
      <c r="AN36" s="15">
        <v>22929</v>
      </c>
      <c r="AO36" s="15" t="s">
        <v>5</v>
      </c>
      <c r="AP36" s="16">
        <v>10961</v>
      </c>
      <c r="AQ36" s="16" t="s">
        <v>11</v>
      </c>
      <c r="AR36" s="12">
        <v>0.15345444536195982</v>
      </c>
      <c r="AS36" s="12">
        <f>(AN36-AP36)/AK36</f>
        <v>0.11765168495143723</v>
      </c>
      <c r="AT36" s="9">
        <v>183924</v>
      </c>
      <c r="AU36" s="17" t="str">
        <f t="shared" si="13"/>
        <v>BAJO</v>
      </c>
      <c r="AV36" s="12">
        <f>AJ36/AT36</f>
        <v>0.57932080642004302</v>
      </c>
      <c r="AW36" s="12">
        <f>((AJ36/AT36)-1)*-1</f>
        <v>0.42067919357995698</v>
      </c>
    </row>
    <row r="37" spans="1:49" x14ac:dyDescent="0.25">
      <c r="A37" s="9">
        <v>36</v>
      </c>
      <c r="B37" s="9" t="s">
        <v>82</v>
      </c>
      <c r="C37" s="9">
        <v>196492</v>
      </c>
      <c r="D37" s="9">
        <v>314</v>
      </c>
      <c r="E37" s="9">
        <v>314</v>
      </c>
      <c r="F37" s="9">
        <v>26343</v>
      </c>
      <c r="G37" s="10">
        <f t="shared" si="0"/>
        <v>0.25930701840732356</v>
      </c>
      <c r="H37" s="9">
        <v>0</v>
      </c>
      <c r="I37" s="10" t="s">
        <v>47</v>
      </c>
      <c r="J37" s="9">
        <v>10390</v>
      </c>
      <c r="K37" s="10">
        <f t="shared" si="1"/>
        <v>0.10227384585096959</v>
      </c>
      <c r="L37" s="9">
        <v>2087</v>
      </c>
      <c r="M37" s="10">
        <f t="shared" si="2"/>
        <v>2.0543360566984938E-2</v>
      </c>
      <c r="N37" s="9">
        <v>0</v>
      </c>
      <c r="O37" s="10" t="s">
        <v>47</v>
      </c>
      <c r="P37" s="9">
        <v>16485</v>
      </c>
      <c r="Q37" s="10">
        <f t="shared" si="3"/>
        <v>0.16226990845555664</v>
      </c>
      <c r="R37" s="9">
        <v>2880</v>
      </c>
      <c r="S37" s="10">
        <f t="shared" si="4"/>
        <v>2.8349246973127275E-2</v>
      </c>
      <c r="T37" s="9">
        <v>5442</v>
      </c>
      <c r="U37" s="10">
        <f t="shared" si="5"/>
        <v>5.3568264592971752E-2</v>
      </c>
      <c r="V37" s="9">
        <v>3161</v>
      </c>
      <c r="W37" s="10">
        <f t="shared" si="6"/>
        <v>3.1115267250713653E-2</v>
      </c>
      <c r="X37" s="9">
        <v>3677</v>
      </c>
      <c r="Y37" s="10">
        <f t="shared" si="7"/>
        <v>3.6194507333398955E-2</v>
      </c>
      <c r="Z37" s="9">
        <v>1279</v>
      </c>
      <c r="AA37" s="10">
        <f t="shared" si="8"/>
        <v>1.2589821832857565E-2</v>
      </c>
      <c r="AB37" s="9">
        <v>29753</v>
      </c>
      <c r="AC37" s="11">
        <f t="shared" si="14"/>
        <v>0.29287331430258884</v>
      </c>
      <c r="AD37" s="9">
        <v>0</v>
      </c>
      <c r="AE37" s="10">
        <f t="shared" si="9"/>
        <v>0</v>
      </c>
      <c r="AF37" s="9">
        <v>93</v>
      </c>
      <c r="AG37" s="10">
        <f t="shared" si="10"/>
        <v>8.8684607022295121E-4</v>
      </c>
      <c r="AH37" s="9">
        <v>3276</v>
      </c>
      <c r="AI37" s="12">
        <f t="shared" si="11"/>
        <v>3.1239868022047184E-2</v>
      </c>
      <c r="AJ37" s="13">
        <v>104866</v>
      </c>
      <c r="AK37" s="9">
        <f t="shared" si="12"/>
        <v>101590</v>
      </c>
      <c r="AL37" s="14">
        <v>29753</v>
      </c>
      <c r="AM37" s="14" t="s">
        <v>27</v>
      </c>
      <c r="AN37" s="15">
        <v>26343</v>
      </c>
      <c r="AO37" s="15" t="s">
        <v>5</v>
      </c>
      <c r="AP37" s="16">
        <v>16485</v>
      </c>
      <c r="AQ37" s="16" t="s">
        <v>15</v>
      </c>
      <c r="AR37" s="12">
        <v>3.3566295895265282E-2</v>
      </c>
      <c r="AS37" s="12">
        <f>(AN37-AP37)/AK37</f>
        <v>9.7037109951766912E-2</v>
      </c>
      <c r="AT37" s="9">
        <v>196492</v>
      </c>
      <c r="AU37" s="17" t="str">
        <f t="shared" si="13"/>
        <v>BAJO</v>
      </c>
      <c r="AV37" s="12">
        <f>AJ37/AT37</f>
        <v>0.53369093907131082</v>
      </c>
      <c r="AW37" s="12">
        <f>((AJ37/AT37)-1)*-1</f>
        <v>0.46630906092868918</v>
      </c>
    </row>
    <row r="38" spans="1:49" x14ac:dyDescent="0.25">
      <c r="A38" s="9">
        <v>37</v>
      </c>
      <c r="B38" s="9" t="s">
        <v>83</v>
      </c>
      <c r="C38" s="9">
        <v>294813</v>
      </c>
      <c r="D38" s="9">
        <v>492</v>
      </c>
      <c r="E38" s="9">
        <v>492</v>
      </c>
      <c r="F38" s="9">
        <v>23487</v>
      </c>
      <c r="G38" s="10">
        <f t="shared" si="0"/>
        <v>0.20572494678847653</v>
      </c>
      <c r="H38" s="9">
        <v>0</v>
      </c>
      <c r="I38" s="10" t="s">
        <v>47</v>
      </c>
      <c r="J38" s="9">
        <v>14407</v>
      </c>
      <c r="K38" s="10">
        <f t="shared" si="1"/>
        <v>0.12619233228516122</v>
      </c>
      <c r="L38" s="9">
        <v>3406</v>
      </c>
      <c r="M38" s="10">
        <f t="shared" si="2"/>
        <v>2.9833489537256827E-2</v>
      </c>
      <c r="N38" s="9">
        <v>0</v>
      </c>
      <c r="O38" s="10" t="s">
        <v>47</v>
      </c>
      <c r="P38" s="9">
        <v>3464</v>
      </c>
      <c r="Q38" s="10">
        <f t="shared" si="3"/>
        <v>3.0341517251044524E-2</v>
      </c>
      <c r="R38" s="9">
        <v>3497</v>
      </c>
      <c r="S38" s="10">
        <f t="shared" si="4"/>
        <v>3.0630567501992695E-2</v>
      </c>
      <c r="T38" s="9">
        <v>14894</v>
      </c>
      <c r="U38" s="10">
        <f t="shared" si="5"/>
        <v>0.13045801326127515</v>
      </c>
      <c r="V38" s="9">
        <v>4066</v>
      </c>
      <c r="W38" s="10">
        <f t="shared" si="6"/>
        <v>3.5614494556220275E-2</v>
      </c>
      <c r="X38" s="9">
        <v>6772</v>
      </c>
      <c r="Y38" s="10">
        <f t="shared" si="7"/>
        <v>5.9316615133970414E-2</v>
      </c>
      <c r="Z38" s="9">
        <v>812</v>
      </c>
      <c r="AA38" s="10">
        <f t="shared" si="8"/>
        <v>7.1123879930277576E-3</v>
      </c>
      <c r="AB38" s="9">
        <v>39038</v>
      </c>
      <c r="AC38" s="11">
        <f t="shared" si="14"/>
        <v>0.3419376877731744</v>
      </c>
      <c r="AD38" s="9">
        <v>0</v>
      </c>
      <c r="AE38" s="10">
        <f t="shared" si="9"/>
        <v>0</v>
      </c>
      <c r="AF38" s="9">
        <v>324</v>
      </c>
      <c r="AG38" s="10">
        <f t="shared" si="10"/>
        <v>2.6858767646790625E-3</v>
      </c>
      <c r="AH38" s="9">
        <v>6464</v>
      </c>
      <c r="AI38" s="12">
        <f t="shared" si="11"/>
        <v>5.3584899403967469E-2</v>
      </c>
      <c r="AJ38" s="13">
        <v>120631</v>
      </c>
      <c r="AK38" s="9">
        <f t="shared" si="12"/>
        <v>114167</v>
      </c>
      <c r="AL38" s="14">
        <v>39038</v>
      </c>
      <c r="AM38" s="14" t="s">
        <v>27</v>
      </c>
      <c r="AN38" s="15">
        <v>23487</v>
      </c>
      <c r="AO38" s="15" t="s">
        <v>5</v>
      </c>
      <c r="AP38" s="16">
        <v>14894</v>
      </c>
      <c r="AQ38" s="16" t="s">
        <v>19</v>
      </c>
      <c r="AR38" s="12">
        <v>0.13621274098469785</v>
      </c>
      <c r="AS38" s="12">
        <f>(AN38-AP38)/AK38</f>
        <v>7.5266933527201374E-2</v>
      </c>
      <c r="AT38" s="9">
        <v>294813</v>
      </c>
      <c r="AU38" s="17" t="str">
        <f t="shared" si="13"/>
        <v>MUY BAJO</v>
      </c>
      <c r="AV38" s="12">
        <f>AJ38/AT38</f>
        <v>0.40917802132199055</v>
      </c>
      <c r="AW38" s="12">
        <f>((AJ38/AT38)-1)*-1</f>
        <v>0.59082197867800945</v>
      </c>
    </row>
    <row r="39" spans="1:49" x14ac:dyDescent="0.25">
      <c r="A39" s="9">
        <v>38</v>
      </c>
      <c r="B39" s="9" t="s">
        <v>84</v>
      </c>
      <c r="C39" s="9">
        <v>555036</v>
      </c>
      <c r="D39" s="9">
        <v>886</v>
      </c>
      <c r="E39" s="9">
        <v>886</v>
      </c>
      <c r="F39" s="9">
        <v>30671</v>
      </c>
      <c r="G39" s="10">
        <f t="shared" si="0"/>
        <v>0.12779583333333333</v>
      </c>
      <c r="H39" s="9">
        <v>0</v>
      </c>
      <c r="I39" s="10" t="s">
        <v>47</v>
      </c>
      <c r="J39" s="9">
        <v>40181</v>
      </c>
      <c r="K39" s="10">
        <f t="shared" si="1"/>
        <v>0.16742083333333332</v>
      </c>
      <c r="L39" s="9">
        <v>7245</v>
      </c>
      <c r="M39" s="10">
        <f t="shared" si="2"/>
        <v>3.0187499999999999E-2</v>
      </c>
      <c r="N39" s="9">
        <v>0</v>
      </c>
      <c r="O39" s="10" t="s">
        <v>47</v>
      </c>
      <c r="P39" s="9">
        <v>15940</v>
      </c>
      <c r="Q39" s="10">
        <f t="shared" si="3"/>
        <v>6.6416666666666666E-2</v>
      </c>
      <c r="R39" s="9">
        <v>8502</v>
      </c>
      <c r="S39" s="10">
        <f t="shared" si="4"/>
        <v>3.5424999999999998E-2</v>
      </c>
      <c r="T39" s="9">
        <v>32705</v>
      </c>
      <c r="U39" s="10">
        <f t="shared" si="5"/>
        <v>0.13627083333333334</v>
      </c>
      <c r="V39" s="9">
        <v>8248</v>
      </c>
      <c r="W39" s="10">
        <f t="shared" si="6"/>
        <v>3.4366666666666663E-2</v>
      </c>
      <c r="X39" s="9">
        <v>17310</v>
      </c>
      <c r="Y39" s="10">
        <f t="shared" si="7"/>
        <v>7.2124999999999995E-2</v>
      </c>
      <c r="Z39" s="9">
        <v>1694</v>
      </c>
      <c r="AA39" s="10">
        <f t="shared" si="8"/>
        <v>7.0583333333333331E-3</v>
      </c>
      <c r="AB39" s="9">
        <v>76982</v>
      </c>
      <c r="AC39" s="11">
        <f t="shared" si="14"/>
        <v>0.32075833333333331</v>
      </c>
      <c r="AD39" s="9">
        <v>0</v>
      </c>
      <c r="AE39" s="10">
        <f t="shared" si="9"/>
        <v>0</v>
      </c>
      <c r="AF39" s="9">
        <v>522</v>
      </c>
      <c r="AG39" s="10">
        <f t="shared" si="10"/>
        <v>2.0709437076240089E-3</v>
      </c>
      <c r="AH39" s="9">
        <v>12059</v>
      </c>
      <c r="AI39" s="12">
        <f t="shared" si="11"/>
        <v>4.7841973506202916E-2</v>
      </c>
      <c r="AJ39" s="13">
        <v>252059</v>
      </c>
      <c r="AK39" s="9">
        <f t="shared" si="12"/>
        <v>240000</v>
      </c>
      <c r="AL39" s="14">
        <v>76982</v>
      </c>
      <c r="AM39" s="14" t="s">
        <v>27</v>
      </c>
      <c r="AN39" s="15">
        <v>40181</v>
      </c>
      <c r="AO39" s="15" t="s">
        <v>9</v>
      </c>
      <c r="AP39" s="16">
        <v>32705</v>
      </c>
      <c r="AQ39" s="16" t="s">
        <v>19</v>
      </c>
      <c r="AR39" s="12">
        <v>0.15333749999999999</v>
      </c>
      <c r="AS39" s="12">
        <f>(AN39-AP39)/AK39</f>
        <v>3.1150000000000001E-2</v>
      </c>
      <c r="AT39" s="9">
        <v>555036</v>
      </c>
      <c r="AU39" s="17" t="str">
        <f t="shared" si="13"/>
        <v>MUY BAJO</v>
      </c>
      <c r="AV39" s="12">
        <f>AJ39/AT39</f>
        <v>0.45413090322069199</v>
      </c>
      <c r="AW39" s="12">
        <f>((AJ39/AT39)-1)*-1</f>
        <v>0.54586909677930806</v>
      </c>
    </row>
    <row r="40" spans="1:49" x14ac:dyDescent="0.25">
      <c r="A40" s="9">
        <v>39</v>
      </c>
      <c r="B40" s="9" t="s">
        <v>85</v>
      </c>
      <c r="C40" s="9">
        <v>205586</v>
      </c>
      <c r="D40" s="9">
        <v>341</v>
      </c>
      <c r="E40" s="9">
        <v>341</v>
      </c>
      <c r="F40" s="9">
        <v>31330</v>
      </c>
      <c r="G40" s="10">
        <f t="shared" si="0"/>
        <v>0.2516546716360365</v>
      </c>
      <c r="H40" s="9">
        <v>0</v>
      </c>
      <c r="I40" s="10" t="s">
        <v>47</v>
      </c>
      <c r="J40" s="9">
        <v>12978</v>
      </c>
      <c r="K40" s="10">
        <f t="shared" si="1"/>
        <v>0.10424431307029945</v>
      </c>
      <c r="L40" s="9">
        <v>8337</v>
      </c>
      <c r="M40" s="10">
        <f t="shared" si="2"/>
        <v>6.6966006939982003E-2</v>
      </c>
      <c r="N40" s="9">
        <v>0</v>
      </c>
      <c r="O40" s="10" t="s">
        <v>47</v>
      </c>
      <c r="P40" s="9">
        <v>3096</v>
      </c>
      <c r="Q40" s="10">
        <f t="shared" si="3"/>
        <v>2.4868268860043695E-2</v>
      </c>
      <c r="R40" s="9">
        <v>2804</v>
      </c>
      <c r="S40" s="10">
        <f t="shared" si="4"/>
        <v>2.2522811977894873E-2</v>
      </c>
      <c r="T40" s="9">
        <v>8494</v>
      </c>
      <c r="U40" s="10">
        <f t="shared" si="5"/>
        <v>6.822709163346613E-2</v>
      </c>
      <c r="V40" s="9">
        <v>1746</v>
      </c>
      <c r="W40" s="10">
        <f t="shared" si="6"/>
        <v>1.4024546973396735E-2</v>
      </c>
      <c r="X40" s="9">
        <v>4817</v>
      </c>
      <c r="Y40" s="10">
        <f t="shared" si="7"/>
        <v>3.8692006168872896E-2</v>
      </c>
      <c r="Z40" s="9">
        <v>416</v>
      </c>
      <c r="AA40" s="10">
        <f t="shared" si="8"/>
        <v>3.3414728184038042E-3</v>
      </c>
      <c r="AB40" s="9">
        <v>50405</v>
      </c>
      <c r="AC40" s="11">
        <f t="shared" si="14"/>
        <v>0.40487244570106667</v>
      </c>
      <c r="AD40" s="9">
        <v>0</v>
      </c>
      <c r="AE40" s="10">
        <f t="shared" si="9"/>
        <v>0</v>
      </c>
      <c r="AF40" s="9">
        <v>73</v>
      </c>
      <c r="AG40" s="10">
        <f t="shared" si="10"/>
        <v>5.6926736070495574E-4</v>
      </c>
      <c r="AH40" s="9">
        <v>3739</v>
      </c>
      <c r="AI40" s="12">
        <f t="shared" si="11"/>
        <v>2.9157406324326431E-2</v>
      </c>
      <c r="AJ40" s="13">
        <v>128235</v>
      </c>
      <c r="AK40" s="9">
        <f t="shared" si="12"/>
        <v>124496</v>
      </c>
      <c r="AL40" s="14">
        <v>50405</v>
      </c>
      <c r="AM40" s="14" t="s">
        <v>27</v>
      </c>
      <c r="AN40" s="15">
        <v>31330</v>
      </c>
      <c r="AO40" s="15" t="s">
        <v>5</v>
      </c>
      <c r="AP40" s="16">
        <v>12978</v>
      </c>
      <c r="AQ40" s="16" t="s">
        <v>9</v>
      </c>
      <c r="AR40" s="12">
        <v>0.1532177740650302</v>
      </c>
      <c r="AS40" s="12">
        <f>(AN40-AP40)/AK40</f>
        <v>0.14741035856573706</v>
      </c>
      <c r="AT40" s="9">
        <v>205586</v>
      </c>
      <c r="AU40" s="17" t="str">
        <f t="shared" si="13"/>
        <v>MEDIO</v>
      </c>
      <c r="AV40" s="12">
        <f>AJ40/AT40</f>
        <v>0.62375356298580642</v>
      </c>
      <c r="AW40" s="12">
        <f>((AJ40/AT40)-1)*-1</f>
        <v>0.37624643701419358</v>
      </c>
    </row>
    <row r="41" spans="1:49" x14ac:dyDescent="0.25">
      <c r="A41" s="9">
        <v>40</v>
      </c>
      <c r="B41" s="9" t="s">
        <v>86</v>
      </c>
      <c r="C41" s="9">
        <v>434339</v>
      </c>
      <c r="D41" s="9">
        <v>725</v>
      </c>
      <c r="E41" s="9">
        <v>725</v>
      </c>
      <c r="F41" s="9">
        <v>12595</v>
      </c>
      <c r="G41" s="10">
        <f t="shared" si="0"/>
        <v>6.4185866369052172E-2</v>
      </c>
      <c r="H41" s="9">
        <v>0</v>
      </c>
      <c r="I41" s="10" t="s">
        <v>47</v>
      </c>
      <c r="J41" s="9">
        <v>52600</v>
      </c>
      <c r="K41" s="10">
        <f t="shared" si="1"/>
        <v>0.2680568932919527</v>
      </c>
      <c r="L41" s="9">
        <v>2383</v>
      </c>
      <c r="M41" s="10">
        <f t="shared" si="2"/>
        <v>1.2144098416629719E-2</v>
      </c>
      <c r="N41" s="9">
        <v>0</v>
      </c>
      <c r="O41" s="10" t="s">
        <v>47</v>
      </c>
      <c r="P41" s="9">
        <v>3966</v>
      </c>
      <c r="Q41" s="10">
        <f t="shared" si="3"/>
        <v>2.0211285908667002E-2</v>
      </c>
      <c r="R41" s="9">
        <v>4688</v>
      </c>
      <c r="S41" s="10">
        <f t="shared" si="4"/>
        <v>2.3890698018111677E-2</v>
      </c>
      <c r="T41" s="9">
        <v>21316</v>
      </c>
      <c r="U41" s="10">
        <f t="shared" si="5"/>
        <v>0.10862929158576547</v>
      </c>
      <c r="V41" s="9">
        <v>6100</v>
      </c>
      <c r="W41" s="10">
        <f t="shared" si="6"/>
        <v>3.1086445800017327E-2</v>
      </c>
      <c r="X41" s="9">
        <v>14024</v>
      </c>
      <c r="Y41" s="10">
        <f t="shared" si="7"/>
        <v>7.1468248508105403E-2</v>
      </c>
      <c r="Z41" s="9">
        <v>1122</v>
      </c>
      <c r="AA41" s="10">
        <f t="shared" si="8"/>
        <v>5.7178675717408922E-3</v>
      </c>
      <c r="AB41" s="9">
        <v>77170</v>
      </c>
      <c r="AC41" s="11">
        <f t="shared" si="14"/>
        <v>0.3932690200634979</v>
      </c>
      <c r="AD41" s="9">
        <v>0</v>
      </c>
      <c r="AE41" s="10">
        <f t="shared" si="9"/>
        <v>0</v>
      </c>
      <c r="AF41" s="9">
        <v>263</v>
      </c>
      <c r="AG41" s="10">
        <f t="shared" si="10"/>
        <v>1.2841546063553446E-3</v>
      </c>
      <c r="AH41" s="9">
        <v>8577</v>
      </c>
      <c r="AI41" s="12">
        <f t="shared" si="11"/>
        <v>4.1879064862014412E-2</v>
      </c>
      <c r="AJ41" s="13">
        <v>204804</v>
      </c>
      <c r="AK41" s="9">
        <f t="shared" si="12"/>
        <v>196227</v>
      </c>
      <c r="AL41" s="14">
        <v>77170</v>
      </c>
      <c r="AM41" s="14" t="s">
        <v>27</v>
      </c>
      <c r="AN41" s="15">
        <v>52600</v>
      </c>
      <c r="AO41" s="15" t="s">
        <v>9</v>
      </c>
      <c r="AP41" s="16">
        <v>21316</v>
      </c>
      <c r="AQ41" s="16" t="s">
        <v>19</v>
      </c>
      <c r="AR41" s="12">
        <v>0.1252121267715452</v>
      </c>
      <c r="AS41" s="12">
        <f>(AN41-AP41)/AK41</f>
        <v>0.15942760170618722</v>
      </c>
      <c r="AT41" s="9">
        <v>434339</v>
      </c>
      <c r="AU41" s="17" t="str">
        <f t="shared" si="13"/>
        <v>MUY BAJO</v>
      </c>
      <c r="AV41" s="12">
        <f>AJ41/AT41</f>
        <v>0.47153030236750554</v>
      </c>
      <c r="AW41" s="12">
        <f>((AJ41/AT41)-1)*-1</f>
        <v>0.52846969763249452</v>
      </c>
    </row>
    <row r="42" spans="1:49" x14ac:dyDescent="0.25">
      <c r="A42" s="9">
        <v>41</v>
      </c>
      <c r="B42" s="9" t="s">
        <v>87</v>
      </c>
      <c r="C42" s="9">
        <v>165752</v>
      </c>
      <c r="D42" s="9">
        <v>297</v>
      </c>
      <c r="E42" s="9">
        <v>297</v>
      </c>
      <c r="F42" s="9">
        <v>1893</v>
      </c>
      <c r="G42" s="10">
        <f t="shared" si="0"/>
        <v>2.4892500690362539E-2</v>
      </c>
      <c r="H42" s="9">
        <v>0</v>
      </c>
      <c r="I42" s="10" t="s">
        <v>47</v>
      </c>
      <c r="J42" s="9">
        <v>39856</v>
      </c>
      <c r="K42" s="10">
        <f t="shared" si="1"/>
        <v>0.52409694005023211</v>
      </c>
      <c r="L42" s="9">
        <v>754</v>
      </c>
      <c r="M42" s="10">
        <f t="shared" si="2"/>
        <v>9.9149210356753066E-3</v>
      </c>
      <c r="N42" s="9">
        <v>0</v>
      </c>
      <c r="O42" s="10" t="s">
        <v>47</v>
      </c>
      <c r="P42" s="9">
        <v>1454</v>
      </c>
      <c r="Q42" s="10">
        <f t="shared" si="3"/>
        <v>1.9119754888424264E-2</v>
      </c>
      <c r="R42" s="9">
        <v>1814</v>
      </c>
      <c r="S42" s="10">
        <f t="shared" si="4"/>
        <v>2.3853669441266587E-2</v>
      </c>
      <c r="T42" s="9">
        <v>6444</v>
      </c>
      <c r="U42" s="10">
        <f t="shared" si="5"/>
        <v>8.4737070495877545E-2</v>
      </c>
      <c r="V42" s="9">
        <v>1835</v>
      </c>
      <c r="W42" s="10">
        <f t="shared" si="6"/>
        <v>2.4129814456849055E-2</v>
      </c>
      <c r="X42" s="9">
        <v>2716</v>
      </c>
      <c r="Y42" s="10">
        <f t="shared" si="7"/>
        <v>3.5714755348665958E-2</v>
      </c>
      <c r="Z42" s="9">
        <v>297</v>
      </c>
      <c r="AA42" s="10">
        <f t="shared" si="8"/>
        <v>3.905479506094915E-3</v>
      </c>
      <c r="AB42" s="9">
        <v>18874</v>
      </c>
      <c r="AC42" s="11">
        <f t="shared" si="14"/>
        <v>0.24818862019540547</v>
      </c>
      <c r="AD42" s="9">
        <v>0</v>
      </c>
      <c r="AE42" s="10">
        <f t="shared" si="9"/>
        <v>0</v>
      </c>
      <c r="AF42" s="9">
        <v>110</v>
      </c>
      <c r="AG42" s="10">
        <f t="shared" si="10"/>
        <v>1.3882053029442573E-3</v>
      </c>
      <c r="AH42" s="9">
        <v>3192</v>
      </c>
      <c r="AI42" s="12">
        <f t="shared" si="11"/>
        <v>4.0283193881800627E-2</v>
      </c>
      <c r="AJ42" s="13">
        <v>79239</v>
      </c>
      <c r="AK42" s="9">
        <f t="shared" si="12"/>
        <v>76047</v>
      </c>
      <c r="AL42" s="14">
        <v>39856</v>
      </c>
      <c r="AM42" s="14" t="s">
        <v>9</v>
      </c>
      <c r="AN42" s="15">
        <v>18874</v>
      </c>
      <c r="AO42" s="15" t="s">
        <v>27</v>
      </c>
      <c r="AP42" s="16">
        <v>6444</v>
      </c>
      <c r="AQ42" s="16" t="s">
        <v>19</v>
      </c>
      <c r="AR42" s="12">
        <v>0.27590831985482661</v>
      </c>
      <c r="AS42" s="12">
        <f>(AN42-AP42)/AK42</f>
        <v>0.16345154969952794</v>
      </c>
      <c r="AT42" s="9">
        <v>165752</v>
      </c>
      <c r="AU42" s="17" t="str">
        <f t="shared" si="13"/>
        <v>MUY BAJO</v>
      </c>
      <c r="AV42" s="12">
        <f>AJ42/AT42</f>
        <v>0.4780575799990347</v>
      </c>
      <c r="AW42" s="12">
        <f>((AJ42/AT42)-1)*-1</f>
        <v>0.52194242000096525</v>
      </c>
    </row>
    <row r="43" spans="1:49" x14ac:dyDescent="0.25">
      <c r="A43" s="9">
        <v>42</v>
      </c>
      <c r="B43" s="9" t="s">
        <v>88</v>
      </c>
      <c r="C43" s="9">
        <v>260354</v>
      </c>
      <c r="D43" s="9">
        <v>448</v>
      </c>
      <c r="E43" s="9">
        <v>448</v>
      </c>
      <c r="F43" s="9">
        <v>8288</v>
      </c>
      <c r="G43" s="10">
        <f t="shared" si="0"/>
        <v>7.9016112117456377E-2</v>
      </c>
      <c r="H43" s="9">
        <v>0</v>
      </c>
      <c r="I43" s="10" t="s">
        <v>47</v>
      </c>
      <c r="J43" s="9">
        <v>17301</v>
      </c>
      <c r="K43" s="10">
        <f t="shared" si="1"/>
        <v>0.16494422728572791</v>
      </c>
      <c r="L43" s="9">
        <v>2769</v>
      </c>
      <c r="M43" s="10">
        <f t="shared" si="2"/>
        <v>2.6399084755458099E-2</v>
      </c>
      <c r="N43" s="9">
        <v>0</v>
      </c>
      <c r="O43" s="10" t="s">
        <v>47</v>
      </c>
      <c r="P43" s="9">
        <v>2742</v>
      </c>
      <c r="Q43" s="10">
        <f t="shared" si="3"/>
        <v>2.6141672228048432E-2</v>
      </c>
      <c r="R43" s="9">
        <v>5208</v>
      </c>
      <c r="S43" s="10">
        <f t="shared" si="4"/>
        <v>4.9652016398131375E-2</v>
      </c>
      <c r="T43" s="9">
        <v>15744</v>
      </c>
      <c r="U43" s="10">
        <f t="shared" si="5"/>
        <v>0.15010010487177042</v>
      </c>
      <c r="V43" s="9">
        <v>3284</v>
      </c>
      <c r="W43" s="10">
        <f t="shared" si="6"/>
        <v>3.1308990370864716E-2</v>
      </c>
      <c r="X43" s="9">
        <v>7111</v>
      </c>
      <c r="Y43" s="10">
        <f t="shared" si="7"/>
        <v>6.7794832681857181E-2</v>
      </c>
      <c r="Z43" s="9">
        <v>599</v>
      </c>
      <c r="AA43" s="10">
        <f t="shared" si="8"/>
        <v>5.7107445895700258E-3</v>
      </c>
      <c r="AB43" s="9">
        <v>41651</v>
      </c>
      <c r="AC43" s="11">
        <f t="shared" si="14"/>
        <v>0.39709219182000188</v>
      </c>
      <c r="AD43" s="9">
        <v>0</v>
      </c>
      <c r="AE43" s="10">
        <f t="shared" si="9"/>
        <v>0</v>
      </c>
      <c r="AF43" s="9">
        <v>193</v>
      </c>
      <c r="AG43" s="10">
        <f t="shared" si="10"/>
        <v>1.7339586365514887E-3</v>
      </c>
      <c r="AH43" s="9">
        <v>6416</v>
      </c>
      <c r="AI43" s="12">
        <f t="shared" si="11"/>
        <v>5.7642894363286797E-2</v>
      </c>
      <c r="AJ43" s="13">
        <v>111306</v>
      </c>
      <c r="AK43" s="9">
        <f t="shared" si="12"/>
        <v>104890</v>
      </c>
      <c r="AL43" s="14">
        <v>41651</v>
      </c>
      <c r="AM43" s="14" t="s">
        <v>27</v>
      </c>
      <c r="AN43" s="15">
        <v>17301</v>
      </c>
      <c r="AO43" s="15" t="s">
        <v>9</v>
      </c>
      <c r="AP43" s="16">
        <v>15744</v>
      </c>
      <c r="AQ43" s="16" t="s">
        <v>19</v>
      </c>
      <c r="AR43" s="12">
        <v>0.232147964534274</v>
      </c>
      <c r="AS43" s="12">
        <f>(AN43-AP43)/AK43</f>
        <v>1.4844122413957479E-2</v>
      </c>
      <c r="AT43" s="9">
        <v>260354</v>
      </c>
      <c r="AU43" s="17" t="str">
        <f t="shared" si="13"/>
        <v>MUY BAJO</v>
      </c>
      <c r="AV43" s="12">
        <f>AJ43/AT43</f>
        <v>0.4275179179117663</v>
      </c>
      <c r="AW43" s="12">
        <f>((AJ43/AT43)-1)*-1</f>
        <v>0.5724820820882337</v>
      </c>
    </row>
    <row r="44" spans="1:49" x14ac:dyDescent="0.25">
      <c r="A44" s="9">
        <v>43</v>
      </c>
      <c r="B44" s="9" t="s">
        <v>89</v>
      </c>
      <c r="C44" s="9">
        <v>385869</v>
      </c>
      <c r="D44" s="9">
        <v>645</v>
      </c>
      <c r="E44" s="9">
        <v>645</v>
      </c>
      <c r="F44" s="9">
        <v>51448</v>
      </c>
      <c r="G44" s="10">
        <f t="shared" si="0"/>
        <v>0.28289582210687225</v>
      </c>
      <c r="H44" s="9">
        <v>0</v>
      </c>
      <c r="I44" s="10" t="s">
        <v>47</v>
      </c>
      <c r="J44" s="9">
        <v>9800</v>
      </c>
      <c r="K44" s="10">
        <f t="shared" si="1"/>
        <v>5.3887013229811619E-2</v>
      </c>
      <c r="L44" s="9">
        <v>6268</v>
      </c>
      <c r="M44" s="10">
        <f t="shared" si="2"/>
        <v>3.446569376780196E-2</v>
      </c>
      <c r="N44" s="9">
        <v>0</v>
      </c>
      <c r="O44" s="10" t="s">
        <v>47</v>
      </c>
      <c r="P44" s="9">
        <v>7346</v>
      </c>
      <c r="Q44" s="10">
        <f t="shared" si="3"/>
        <v>4.0393265223081239E-2</v>
      </c>
      <c r="R44" s="9">
        <v>7728</v>
      </c>
      <c r="S44" s="10">
        <f t="shared" si="4"/>
        <v>4.249375900408002E-2</v>
      </c>
      <c r="T44" s="9">
        <v>24197</v>
      </c>
      <c r="U44" s="10">
        <f t="shared" si="5"/>
        <v>0.13305143460426036</v>
      </c>
      <c r="V44" s="9">
        <v>7227</v>
      </c>
      <c r="W44" s="10">
        <f t="shared" si="6"/>
        <v>3.9738922919576383E-2</v>
      </c>
      <c r="X44" s="9">
        <v>14477</v>
      </c>
      <c r="Y44" s="10">
        <f t="shared" si="7"/>
        <v>7.9604315359998234E-2</v>
      </c>
      <c r="Z44" s="9">
        <v>1586</v>
      </c>
      <c r="AA44" s="10">
        <f t="shared" si="8"/>
        <v>8.7208982635184912E-3</v>
      </c>
      <c r="AB44" s="9">
        <v>51413</v>
      </c>
      <c r="AC44" s="11">
        <f t="shared" si="14"/>
        <v>0.28270336848819433</v>
      </c>
      <c r="AD44" s="9">
        <v>0</v>
      </c>
      <c r="AE44" s="10">
        <f t="shared" si="9"/>
        <v>0</v>
      </c>
      <c r="AF44" s="9">
        <v>372</v>
      </c>
      <c r="AG44" s="10">
        <f t="shared" si="10"/>
        <v>1.9436752181409688E-3</v>
      </c>
      <c r="AH44" s="9">
        <v>9528</v>
      </c>
      <c r="AI44" s="12">
        <f t="shared" si="11"/>
        <v>4.9783165264642874E-2</v>
      </c>
      <c r="AJ44" s="13">
        <v>191390</v>
      </c>
      <c r="AK44" s="9">
        <f t="shared" si="12"/>
        <v>181862</v>
      </c>
      <c r="AL44" s="14">
        <v>51448</v>
      </c>
      <c r="AM44" s="14" t="s">
        <v>5</v>
      </c>
      <c r="AN44" s="15">
        <v>51413</v>
      </c>
      <c r="AO44" s="15" t="s">
        <v>27</v>
      </c>
      <c r="AP44" s="16">
        <v>24197</v>
      </c>
      <c r="AQ44" s="16" t="s">
        <v>19</v>
      </c>
      <c r="AR44" s="12">
        <v>1.9245361867789863E-4</v>
      </c>
      <c r="AS44" s="12">
        <f>(AN44-AP44)/AK44</f>
        <v>0.14965193388393397</v>
      </c>
      <c r="AT44" s="9">
        <v>385869</v>
      </c>
      <c r="AU44" s="17" t="str">
        <f t="shared" si="13"/>
        <v>MUY BAJO</v>
      </c>
      <c r="AV44" s="12">
        <f>AJ44/AT44</f>
        <v>0.49599734624963393</v>
      </c>
      <c r="AW44" s="12">
        <f>((AJ44/AT44)-1)*-1</f>
        <v>0.50400265375036613</v>
      </c>
    </row>
    <row r="45" spans="1:49" x14ac:dyDescent="0.25">
      <c r="A45" s="9">
        <v>44</v>
      </c>
      <c r="B45" s="9" t="s">
        <v>90</v>
      </c>
      <c r="C45" s="9">
        <v>281868</v>
      </c>
      <c r="D45" s="9">
        <v>441</v>
      </c>
      <c r="E45" s="9">
        <v>440</v>
      </c>
      <c r="F45" s="9">
        <v>34667</v>
      </c>
      <c r="G45" s="10">
        <f t="shared" si="0"/>
        <v>0.26282989256931438</v>
      </c>
      <c r="H45" s="9">
        <v>0</v>
      </c>
      <c r="I45" s="10" t="s">
        <v>47</v>
      </c>
      <c r="J45" s="9">
        <v>7896</v>
      </c>
      <c r="K45" s="10">
        <f t="shared" si="1"/>
        <v>5.9863986838414242E-2</v>
      </c>
      <c r="L45" s="9">
        <v>2359</v>
      </c>
      <c r="M45" s="10">
        <f t="shared" si="2"/>
        <v>1.7884896777079433E-2</v>
      </c>
      <c r="N45" s="9">
        <v>0</v>
      </c>
      <c r="O45" s="10" t="s">
        <v>47</v>
      </c>
      <c r="P45" s="9">
        <v>5848</v>
      </c>
      <c r="Q45" s="10">
        <f t="shared" si="3"/>
        <v>4.4336954791165971E-2</v>
      </c>
      <c r="R45" s="9">
        <v>7059</v>
      </c>
      <c r="S45" s="10">
        <f t="shared" si="4"/>
        <v>5.3518222276135528E-2</v>
      </c>
      <c r="T45" s="9">
        <v>14203</v>
      </c>
      <c r="U45" s="10">
        <f t="shared" si="5"/>
        <v>0.10768087703470079</v>
      </c>
      <c r="V45" s="9">
        <v>4490</v>
      </c>
      <c r="W45" s="10">
        <f t="shared" si="6"/>
        <v>3.4041198189523801E-2</v>
      </c>
      <c r="X45" s="9">
        <v>5288</v>
      </c>
      <c r="Y45" s="10">
        <f t="shared" si="7"/>
        <v>4.0091281965746517E-2</v>
      </c>
      <c r="Z45" s="9">
        <v>732</v>
      </c>
      <c r="AA45" s="10">
        <f t="shared" si="8"/>
        <v>5.5497009075125663E-3</v>
      </c>
      <c r="AB45" s="9">
        <v>49231</v>
      </c>
      <c r="AC45" s="11">
        <f t="shared" si="14"/>
        <v>0.37324771226468739</v>
      </c>
      <c r="AD45" s="9">
        <v>0</v>
      </c>
      <c r="AE45" s="10">
        <f t="shared" si="9"/>
        <v>0</v>
      </c>
      <c r="AF45" s="9">
        <v>126</v>
      </c>
      <c r="AG45" s="10">
        <f t="shared" si="10"/>
        <v>9.2223913807237378E-4</v>
      </c>
      <c r="AH45" s="9">
        <v>4725</v>
      </c>
      <c r="AI45" s="12">
        <f t="shared" si="11"/>
        <v>3.4583967677714017E-2</v>
      </c>
      <c r="AJ45" s="13">
        <v>136624</v>
      </c>
      <c r="AK45" s="9">
        <f t="shared" si="12"/>
        <v>131899</v>
      </c>
      <c r="AL45" s="14">
        <v>49231</v>
      </c>
      <c r="AM45" s="14" t="s">
        <v>27</v>
      </c>
      <c r="AN45" s="15">
        <v>34667</v>
      </c>
      <c r="AO45" s="15" t="s">
        <v>5</v>
      </c>
      <c r="AP45" s="16">
        <v>14203</v>
      </c>
      <c r="AQ45" s="16" t="s">
        <v>19</v>
      </c>
      <c r="AR45" s="12">
        <v>0.11041781969537297</v>
      </c>
      <c r="AS45" s="12">
        <f>(AN45-AP45)/AK45</f>
        <v>0.1551490155346136</v>
      </c>
      <c r="AT45" s="9">
        <v>281868</v>
      </c>
      <c r="AU45" s="17" t="str">
        <f t="shared" si="13"/>
        <v>MUY BAJO</v>
      </c>
      <c r="AV45" s="12">
        <f>AJ45/AT45</f>
        <v>0.48470915463976044</v>
      </c>
      <c r="AW45" s="12">
        <f>((AJ45/AT45)-1)*-1</f>
        <v>0.51529084536023961</v>
      </c>
    </row>
    <row r="46" spans="1:49" x14ac:dyDescent="0.25">
      <c r="A46" s="9">
        <v>45</v>
      </c>
      <c r="B46" s="9" t="s">
        <v>91</v>
      </c>
      <c r="C46" s="9">
        <v>215347</v>
      </c>
      <c r="D46" s="9">
        <v>347</v>
      </c>
      <c r="E46" s="9">
        <v>347</v>
      </c>
      <c r="F46" s="9">
        <v>22367</v>
      </c>
      <c r="G46" s="10">
        <f t="shared" si="0"/>
        <v>0.19555334067740299</v>
      </c>
      <c r="H46" s="9">
        <v>0</v>
      </c>
      <c r="I46" s="10" t="s">
        <v>47</v>
      </c>
      <c r="J46" s="9">
        <v>8742</v>
      </c>
      <c r="K46" s="10">
        <f t="shared" si="1"/>
        <v>7.6430782143419196E-2</v>
      </c>
      <c r="L46" s="9">
        <v>11562</v>
      </c>
      <c r="M46" s="10">
        <f t="shared" si="2"/>
        <v>0.10108587315742538</v>
      </c>
      <c r="N46" s="9">
        <v>0</v>
      </c>
      <c r="O46" s="10" t="s">
        <v>47</v>
      </c>
      <c r="P46" s="9">
        <v>6774</v>
      </c>
      <c r="Q46" s="10">
        <f t="shared" si="3"/>
        <v>5.9224676074070191E-2</v>
      </c>
      <c r="R46" s="9">
        <v>6366</v>
      </c>
      <c r="S46" s="10">
        <f t="shared" si="4"/>
        <v>5.5657556523107589E-2</v>
      </c>
      <c r="T46" s="9">
        <v>5294</v>
      </c>
      <c r="U46" s="10">
        <f t="shared" si="5"/>
        <v>4.6285124761754885E-2</v>
      </c>
      <c r="V46" s="9">
        <v>4128</v>
      </c>
      <c r="W46" s="10">
        <f t="shared" si="6"/>
        <v>3.6090856633268636E-2</v>
      </c>
      <c r="X46" s="9">
        <v>4100</v>
      </c>
      <c r="Y46" s="10">
        <f t="shared" si="7"/>
        <v>3.5846054311143752E-2</v>
      </c>
      <c r="Z46" s="9">
        <v>2112</v>
      </c>
      <c r="AA46" s="10">
        <f t="shared" si="8"/>
        <v>1.8465089440276975E-2</v>
      </c>
      <c r="AB46" s="9">
        <v>42825</v>
      </c>
      <c r="AC46" s="11">
        <f t="shared" si="14"/>
        <v>0.37441640874993443</v>
      </c>
      <c r="AD46" s="9">
        <v>0</v>
      </c>
      <c r="AE46" s="10">
        <f t="shared" si="9"/>
        <v>0</v>
      </c>
      <c r="AF46" s="9">
        <v>108</v>
      </c>
      <c r="AG46" s="10">
        <f t="shared" si="10"/>
        <v>9.0549332617881817E-4</v>
      </c>
      <c r="AH46" s="9">
        <v>4894</v>
      </c>
      <c r="AI46" s="12">
        <f t="shared" si="11"/>
        <v>4.1032262391843856E-2</v>
      </c>
      <c r="AJ46" s="9">
        <v>119272</v>
      </c>
      <c r="AK46" s="9">
        <f t="shared" si="12"/>
        <v>114378</v>
      </c>
      <c r="AL46" s="14">
        <v>42825</v>
      </c>
      <c r="AM46" s="14" t="s">
        <v>27</v>
      </c>
      <c r="AN46" s="15">
        <v>22367</v>
      </c>
      <c r="AO46" s="15" t="s">
        <v>5</v>
      </c>
      <c r="AP46" s="16">
        <v>11562</v>
      </c>
      <c r="AQ46" s="16" t="s">
        <v>11</v>
      </c>
      <c r="AR46" s="12">
        <v>0.17886306807253144</v>
      </c>
      <c r="AS46" s="12">
        <f>(AN46-AP46)/AK46</f>
        <v>9.4467467519977616E-2</v>
      </c>
      <c r="AT46" s="9">
        <v>215347</v>
      </c>
      <c r="AU46" s="17" t="str">
        <f t="shared" si="13"/>
        <v>BAJO</v>
      </c>
      <c r="AV46" s="12">
        <f>AJ46/AT46</f>
        <v>0.55385958476319619</v>
      </c>
      <c r="AW46" s="12">
        <f>((AJ46/AT46)-1)*-1</f>
        <v>0.44614041523680381</v>
      </c>
    </row>
    <row r="47" spans="1:49" x14ac:dyDescent="0.25">
      <c r="A47" s="19" t="s">
        <v>92</v>
      </c>
      <c r="B47" s="19"/>
      <c r="C47" s="9">
        <f>SUM(C2:C46)</f>
        <v>11023636</v>
      </c>
      <c r="D47" s="9">
        <f>SUM(D2:D46)</f>
        <v>18181</v>
      </c>
      <c r="E47" s="9">
        <f>SUM(E2:E46)</f>
        <v>18176</v>
      </c>
      <c r="F47" s="9">
        <f>SUM(F2:F46)</f>
        <v>939339</v>
      </c>
      <c r="G47" s="10"/>
      <c r="H47" s="9">
        <f>SUM(H2:H46)</f>
        <v>89735</v>
      </c>
      <c r="I47" s="10"/>
      <c r="J47" s="9">
        <f>SUM(J2:J46)</f>
        <v>787980</v>
      </c>
      <c r="K47" s="10"/>
      <c r="L47" s="9">
        <f>SUM(L2:L46)</f>
        <v>182916</v>
      </c>
      <c r="M47" s="10"/>
      <c r="N47" s="9">
        <f>SUM(N2:N46)</f>
        <v>16999</v>
      </c>
      <c r="O47" s="10"/>
      <c r="P47" s="9">
        <f>SUM(P2:P46)</f>
        <v>239961</v>
      </c>
      <c r="Q47" s="10"/>
      <c r="R47" s="9">
        <f>SUM(R2:R46)</f>
        <v>191406</v>
      </c>
      <c r="S47" s="10"/>
      <c r="T47" s="9">
        <f>SUM(T2:T46)</f>
        <v>558560</v>
      </c>
      <c r="U47" s="10"/>
      <c r="V47" s="9">
        <f>SUM(V2:V46)</f>
        <v>130036</v>
      </c>
      <c r="W47" s="10"/>
      <c r="X47" s="9">
        <f>SUM(X2:X46)</f>
        <v>254177</v>
      </c>
      <c r="Y47" s="10"/>
      <c r="Z47" s="9">
        <f>SUM(Z2:Z46)</f>
        <v>36745</v>
      </c>
      <c r="AA47" s="10"/>
      <c r="AB47" s="9">
        <f>SUM(AB2:AB46)</f>
        <v>1856448</v>
      </c>
      <c r="AC47" s="11"/>
      <c r="AD47" s="9">
        <f>SUM(AD2:AD46)</f>
        <v>7099</v>
      </c>
      <c r="AE47" s="10"/>
      <c r="AF47" s="9">
        <f>SUM(AF2:AF46)</f>
        <v>7647</v>
      </c>
      <c r="AG47" s="10"/>
      <c r="AH47" s="9">
        <f>SUM(AH2:AH46)</f>
        <v>240376</v>
      </c>
      <c r="AI47" s="12"/>
      <c r="AJ47" s="9">
        <f>SUM(AJ2:AJ46)</f>
        <v>5539424</v>
      </c>
      <c r="AK47" s="9">
        <f t="shared" si="12"/>
        <v>5299048</v>
      </c>
      <c r="AL47" s="9">
        <v>2061755</v>
      </c>
      <c r="AM47" s="17"/>
      <c r="AN47" s="9">
        <v>1261512</v>
      </c>
      <c r="AO47" s="17"/>
      <c r="AP47" s="9">
        <v>634993</v>
      </c>
      <c r="AQ47" s="17"/>
      <c r="AR47" s="12"/>
      <c r="AS47" s="12"/>
      <c r="AT47" s="17"/>
      <c r="AU47" s="17"/>
      <c r="AV47" s="12"/>
      <c r="AW47" s="12"/>
    </row>
    <row r="48" spans="1:49" x14ac:dyDescent="0.25">
      <c r="AK48" s="20"/>
    </row>
  </sheetData>
  <autoFilter ref="A1:AW47"/>
  <mergeCells count="1">
    <mergeCell ref="A47:B47"/>
  </mergeCells>
  <conditionalFormatting sqref="F2 J2 AD2:AE2 AB2 Z2 X2 V2 T2 R2 P2 N2 L2 H2 AE3:AE46 AD3:AD9 AD11:AD16 AD18:AD21 AD23:AD24 AD26 AD28:AD30 AD32:AD36 AD39:AD43 AD45:AD46">
    <cfRule type="top10" dxfId="134" priority="133" rank="1"/>
    <cfRule type="top10" dxfId="133" priority="134" rank="2"/>
    <cfRule type="top10" dxfId="132" priority="135" rank="3"/>
  </conditionalFormatting>
  <conditionalFormatting sqref="F3 H3 J3 AB3 Z3 X3 V3 T3 R3 P3 N3 L3">
    <cfRule type="top10" dxfId="131" priority="130" rank="1"/>
    <cfRule type="top10" dxfId="130" priority="131" rank="2"/>
    <cfRule type="top10" dxfId="129" priority="132" rank="3"/>
  </conditionalFormatting>
  <conditionalFormatting sqref="F4 H4 J4 AB4 Z4 X4 V4 T4 R4 P4 N4 L4">
    <cfRule type="top10" dxfId="128" priority="127" rank="1"/>
    <cfRule type="top10" dxfId="127" priority="128" rank="2"/>
    <cfRule type="top10" dxfId="126" priority="129" rank="3"/>
  </conditionalFormatting>
  <conditionalFormatting sqref="F5 H5 J5 AB5 Z5 X5 V5 T5 R5 P5 N5 L5">
    <cfRule type="top10" dxfId="125" priority="124" rank="1"/>
    <cfRule type="top10" dxfId="124" priority="125" rank="2"/>
    <cfRule type="top10" dxfId="123" priority="126" rank="3"/>
  </conditionalFormatting>
  <conditionalFormatting sqref="F6 H6 J6 AB6 Z6 X6 V6 T6 R6 P6 N6 L6">
    <cfRule type="top10" dxfId="122" priority="121" rank="1"/>
    <cfRule type="top10" dxfId="121" priority="122" rank="2"/>
    <cfRule type="top10" dxfId="120" priority="123" rank="3"/>
  </conditionalFormatting>
  <conditionalFormatting sqref="F7 H7 J7 AB7 Z7 X7 V7 T7 R7 P7 N7 L7">
    <cfRule type="top10" dxfId="119" priority="118" rank="1"/>
    <cfRule type="top10" dxfId="118" priority="119" rank="2"/>
    <cfRule type="top10" dxfId="117" priority="120" rank="3"/>
  </conditionalFormatting>
  <conditionalFormatting sqref="F8 H8 J8 AB8 Z8 X8 V8 T8 R8 P8 N8 L8">
    <cfRule type="top10" dxfId="116" priority="115" rank="1"/>
    <cfRule type="top10" dxfId="115" priority="116" rank="2"/>
    <cfRule type="top10" dxfId="114" priority="117" rank="3"/>
  </conditionalFormatting>
  <conditionalFormatting sqref="F9 H9 J9 AB9 Z9 X9 V9 T9 R9 P9 N9 L9">
    <cfRule type="top10" dxfId="113" priority="112" rank="1"/>
    <cfRule type="top10" dxfId="112" priority="113" rank="2"/>
    <cfRule type="top10" dxfId="111" priority="114" rank="3"/>
  </conditionalFormatting>
  <conditionalFormatting sqref="F10 H10 J10 AD10 AB10 Z10 X10 V10 T10 R10 P10 N10 L10">
    <cfRule type="top10" dxfId="110" priority="109" rank="1"/>
    <cfRule type="top10" dxfId="109" priority="110" rank="2"/>
    <cfRule type="top10" dxfId="108" priority="111" rank="3"/>
  </conditionalFormatting>
  <conditionalFormatting sqref="F11 H11 J11 AB11 Z11 X11 V11 T11 R11 P11 N11 L11">
    <cfRule type="top10" dxfId="107" priority="106" rank="1"/>
    <cfRule type="top10" dxfId="106" priority="107" rank="2"/>
    <cfRule type="top10" dxfId="105" priority="108" rank="3"/>
  </conditionalFormatting>
  <conditionalFormatting sqref="F12 H12 J12 AB12 Z12 X12 V12 T12 R12 P12 N12 L12">
    <cfRule type="top10" dxfId="104" priority="103" rank="1"/>
    <cfRule type="top10" dxfId="103" priority="104" rank="2"/>
    <cfRule type="top10" dxfId="102" priority="105" rank="3"/>
  </conditionalFormatting>
  <conditionalFormatting sqref="F13 H13 J13 AB13 Z13 X13 V13 T13 R13 P13 N13 L13">
    <cfRule type="top10" dxfId="101" priority="100" rank="1"/>
    <cfRule type="top10" dxfId="100" priority="101" rank="2"/>
    <cfRule type="top10" dxfId="99" priority="102" rank="3"/>
  </conditionalFormatting>
  <conditionalFormatting sqref="F14 H14 J14 AB14 Z14 X14 V14 T14 R14 P14 N14 L14">
    <cfRule type="top10" dxfId="98" priority="97" rank="1"/>
    <cfRule type="top10" dxfId="97" priority="98" rank="2"/>
    <cfRule type="top10" dxfId="96" priority="99" rank="3"/>
  </conditionalFormatting>
  <conditionalFormatting sqref="F15 H15 J15 AB15 Z15 X15 V15 T15 R15 P15 N15 L15">
    <cfRule type="top10" dxfId="95" priority="94" rank="1"/>
    <cfRule type="top10" dxfId="94" priority="95" rank="2"/>
    <cfRule type="top10" dxfId="93" priority="96" rank="3"/>
  </conditionalFormatting>
  <conditionalFormatting sqref="F16 H16 J16 AB16 Z16 X16 V16 T16 R16 P16 N16 L16">
    <cfRule type="top10" dxfId="92" priority="91" rank="1"/>
    <cfRule type="top10" dxfId="91" priority="92" rank="2"/>
    <cfRule type="top10" dxfId="90" priority="93" rank="3"/>
  </conditionalFormatting>
  <conditionalFormatting sqref="F17 H17 J17 AD17 AB17 Z17 X17 V17 T17 R17 P17 N17 L17">
    <cfRule type="top10" dxfId="89" priority="88" rank="1"/>
    <cfRule type="top10" dxfId="88" priority="89" rank="2"/>
    <cfRule type="top10" dxfId="87" priority="90" rank="3"/>
  </conditionalFormatting>
  <conditionalFormatting sqref="F18 H18 J18 AB18 Z18 X18 V18 T18 R18 P18 N18 L18">
    <cfRule type="top10" dxfId="86" priority="85" rank="1"/>
    <cfRule type="top10" dxfId="85" priority="86" rank="2"/>
    <cfRule type="top10" dxfId="84" priority="87" rank="3"/>
  </conditionalFormatting>
  <conditionalFormatting sqref="F19 H19 J19 AB19 Z19 X19 V19 T19 R19 P19 N19 L19">
    <cfRule type="top10" dxfId="83" priority="82" rank="1"/>
    <cfRule type="top10" dxfId="82" priority="83" rank="2"/>
    <cfRule type="top10" dxfId="81" priority="84" rank="3"/>
  </conditionalFormatting>
  <conditionalFormatting sqref="F20 H20 J20 AB20 Z20 X20 V20 T20 R20 P20 N20 L20">
    <cfRule type="top10" dxfId="80" priority="79" rank="1"/>
    <cfRule type="top10" dxfId="79" priority="80" rank="2"/>
    <cfRule type="top10" dxfId="78" priority="81" rank="3"/>
  </conditionalFormatting>
  <conditionalFormatting sqref="F21 H21 J21 AB21 Z21 X21 V21 T21 R21 P21 N21 L21">
    <cfRule type="top10" dxfId="77" priority="76" rank="1"/>
    <cfRule type="top10" dxfId="76" priority="77" rank="2"/>
    <cfRule type="top10" dxfId="75" priority="78" rank="3"/>
  </conditionalFormatting>
  <conditionalFormatting sqref="F22 H22 J22 AD22 AB22 Z22 X22 V22 T22 R22 P22 N22 L22">
    <cfRule type="top10" dxfId="74" priority="75" rank="3"/>
  </conditionalFormatting>
  <conditionalFormatting sqref="F22 H22 J22 AD22 AB22 Z22 X22 V22 T22 R22 P22 N22 L22">
    <cfRule type="top10" dxfId="73" priority="74" rank="2"/>
  </conditionalFormatting>
  <conditionalFormatting sqref="F22 H22 J22 AD22 AB22 Z22 X22 V22 T22 R22 P22 N22 L22">
    <cfRule type="top10" dxfId="72" priority="73" rank="1"/>
  </conditionalFormatting>
  <conditionalFormatting sqref="F23 H23 J23 AB23 Z23 X23 V23 T23 R23 P23 N23 L23">
    <cfRule type="top10" dxfId="71" priority="72" rank="3"/>
  </conditionalFormatting>
  <conditionalFormatting sqref="F23 H23 J23 AB23 Z23 X23 V23 T23 R23 P23 N23 L23">
    <cfRule type="top10" dxfId="70" priority="71" rank="2"/>
  </conditionalFormatting>
  <conditionalFormatting sqref="F23 H23 J23 AB23 Z23 X23 V23 T23 R23 P23 N23 L23">
    <cfRule type="top10" dxfId="69" priority="70" rank="1"/>
  </conditionalFormatting>
  <conditionalFormatting sqref="F24 H24 J24 AB24 Z24 X24 V24 T24 R24 P24 N24 L24">
    <cfRule type="top10" dxfId="68" priority="69" rank="3"/>
  </conditionalFormatting>
  <conditionalFormatting sqref="F24 H24 J24 AB24 Z24 X24 V24 T24 R24 P24 N24 L24">
    <cfRule type="top10" dxfId="67" priority="68" rank="2"/>
  </conditionalFormatting>
  <conditionalFormatting sqref="F24 H24 J24 AB24 Z24 X24 V24 T24 R24 P24 N24 L24">
    <cfRule type="top10" dxfId="66" priority="67" rank="1"/>
  </conditionalFormatting>
  <conditionalFormatting sqref="F25 H25 J25 AD25 AB25 Z25 X25 V25 T25 R25 P25 N25 L25">
    <cfRule type="top10" dxfId="65" priority="66" rank="3"/>
  </conditionalFormatting>
  <conditionalFormatting sqref="F25 H25 J25 AD25 AB25 Z25 X25 V25 T25 R25 P25 N25 L25">
    <cfRule type="top10" dxfId="64" priority="65" rank="2"/>
  </conditionalFormatting>
  <conditionalFormatting sqref="F25 H25 J25 AD25 AB25 Z25 X25 V25 T25 R25 P25 N25 L25">
    <cfRule type="top10" dxfId="63" priority="64" rank="1"/>
  </conditionalFormatting>
  <conditionalFormatting sqref="F26 H26 J26 AB26 Z26 X26 V26 T26 R26 P26 N26 L26">
    <cfRule type="top10" dxfId="62" priority="63" rank="3"/>
  </conditionalFormatting>
  <conditionalFormatting sqref="F26 H26 J26 AB26 Z26 X26 V26 T26 R26 P26 N26 L26">
    <cfRule type="top10" dxfId="61" priority="62" rank="2"/>
  </conditionalFormatting>
  <conditionalFormatting sqref="F26 H26 J26 AB26 Z26 X26 V26 T26 R26 P26 N26 L26">
    <cfRule type="top10" dxfId="60" priority="61" rank="1"/>
  </conditionalFormatting>
  <conditionalFormatting sqref="F27 H27 J27 AD27 AB27 Z27 X27 V27 T27 R27 P27 N27 L27">
    <cfRule type="top10" dxfId="59" priority="60" rank="3"/>
  </conditionalFormatting>
  <conditionalFormatting sqref="F27 H27 J27 AD27 AB27 Z27 X27 V27 T27 R27 P27 N27 L27">
    <cfRule type="top10" dxfId="58" priority="59" rank="2"/>
  </conditionalFormatting>
  <conditionalFormatting sqref="F27 H27 J27 AD27 AB27 Z27 X27 V27 T27 R27 P27 N27 L27">
    <cfRule type="top10" dxfId="57" priority="58" rank="1"/>
  </conditionalFormatting>
  <conditionalFormatting sqref="F28 H28 J28 AB28 Z28 X28 V28 T28 R28 P28 N28 L28">
    <cfRule type="top10" dxfId="56" priority="57" rank="3"/>
  </conditionalFormatting>
  <conditionalFormatting sqref="F28 H28 J28 AB28 Z28 X28 V28 T28 R28 P28 N28 L28">
    <cfRule type="top10" dxfId="55" priority="56" rank="2"/>
  </conditionalFormatting>
  <conditionalFormatting sqref="F28 H28 J28 AB28 Z28 X28 V28 T28 R28 P28 N28 L28">
    <cfRule type="top10" dxfId="54" priority="55" rank="1"/>
  </conditionalFormatting>
  <conditionalFormatting sqref="F29 H29 J29 AB29 Z29 X29 V29 T29 R29 P29 N29 L29">
    <cfRule type="top10" dxfId="53" priority="54" rank="3"/>
  </conditionalFormatting>
  <conditionalFormatting sqref="F29 H29 J29 AB29 Z29 X29 V29 T29 R29 P29 N29 L29">
    <cfRule type="top10" dxfId="52" priority="53" rank="2"/>
  </conditionalFormatting>
  <conditionalFormatting sqref="F29 H29 J29 AB29 Z29 X29 V29 T29 R29 P29 N29 L29">
    <cfRule type="top10" dxfId="51" priority="52" rank="1"/>
  </conditionalFormatting>
  <conditionalFormatting sqref="F30 H30 J30 AB30 Z30 X30 V30 T30 R30 P30 N30 L30">
    <cfRule type="top10" dxfId="50" priority="51" rank="3"/>
  </conditionalFormatting>
  <conditionalFormatting sqref="F30 H30 J30 AB30 Z30 X30 V30 T30 R30 P30 N30 L30">
    <cfRule type="top10" dxfId="49" priority="50" rank="2"/>
  </conditionalFormatting>
  <conditionalFormatting sqref="F30 H30 J30 AB30 Z30 X30 V30 T30 R30 P30 N30 L30">
    <cfRule type="top10" dxfId="48" priority="49" rank="1"/>
  </conditionalFormatting>
  <conditionalFormatting sqref="F31 H31 J31 AD31 AB31 Z31 X31 V31 T31 R31 P31 N31 L31">
    <cfRule type="top10" dxfId="47" priority="48" rank="3"/>
  </conditionalFormatting>
  <conditionalFormatting sqref="F31 H31 J31 AD31 AB31 Z31 X31 V31 T31 R31 P31 N31 L31">
    <cfRule type="top10" dxfId="46" priority="47" rank="2"/>
  </conditionalFormatting>
  <conditionalFormatting sqref="F31 H31 J31 AD31 AB31 Z31 X31 V31 T31 R31 P31 N31 L31">
    <cfRule type="top10" dxfId="45" priority="46" rank="1"/>
  </conditionalFormatting>
  <conditionalFormatting sqref="F32 H32 J32 AB32 Z32 X32 V32 T32 R32 P32 N32 L32">
    <cfRule type="top10" dxfId="44" priority="45" rank="3"/>
  </conditionalFormatting>
  <conditionalFormatting sqref="F32 H32 J32 AB32 Z32 X32 V32 T32 R32 P32 N32 L32">
    <cfRule type="top10" dxfId="43" priority="44" rank="2"/>
  </conditionalFormatting>
  <conditionalFormatting sqref="F32 H32 J32 AB32 Z32 X32 V32 T32 R32 P32 N32 L32">
    <cfRule type="top10" dxfId="42" priority="43" rank="1"/>
  </conditionalFormatting>
  <conditionalFormatting sqref="F33 H33 J33 AB33 Z33 X33 V33 T33 R33 P33 N33 L33">
    <cfRule type="top10" dxfId="41" priority="42" rank="3"/>
  </conditionalFormatting>
  <conditionalFormatting sqref="F33 H33 J33 AB33 Z33 X33 V33 T33 R33 P33 N33 L33">
    <cfRule type="top10" dxfId="40" priority="41" rank="2"/>
  </conditionalFormatting>
  <conditionalFormatting sqref="F33 H33 J33 AB33 Z33 X33 V33 T33 R33 P33 N33 L33">
    <cfRule type="top10" dxfId="39" priority="40" rank="1"/>
  </conditionalFormatting>
  <conditionalFormatting sqref="F34 H34 J34 AB34 Z34 X34 V34 T34 R34 P34 N34 L34">
    <cfRule type="top10" dxfId="38" priority="39" rank="3"/>
  </conditionalFormatting>
  <conditionalFormatting sqref="F34 H34 J34 AB34 Z34 X34 V34 T34 R34 P34 N34 L34">
    <cfRule type="top10" dxfId="37" priority="38" rank="2"/>
  </conditionalFormatting>
  <conditionalFormatting sqref="F34 H34 J34 AB34 Z34 X34 V34 T34 R34 P34 N34 L34">
    <cfRule type="top10" dxfId="36" priority="37" rank="1"/>
  </conditionalFormatting>
  <conditionalFormatting sqref="F35 H35 J35 AB35 Z35 X35 V35 T35 R35 P35 N35 L35">
    <cfRule type="top10" dxfId="35" priority="36" rank="3"/>
  </conditionalFormatting>
  <conditionalFormatting sqref="F35 H35 J35 AB35 Z35 X35 V35 T35 R35 P35 N35 L35">
    <cfRule type="top10" dxfId="34" priority="35" rank="2"/>
  </conditionalFormatting>
  <conditionalFormatting sqref="F35 H35 J35 AB35 Z35 X35 V35 T35 R35 P35 N35 L35">
    <cfRule type="top10" dxfId="33" priority="34" rank="1"/>
  </conditionalFormatting>
  <conditionalFormatting sqref="F36 H36 J36 AB36 Z36 X36 V36 T36 R36 P36 N36 L36">
    <cfRule type="top10" dxfId="32" priority="33" rank="3"/>
  </conditionalFormatting>
  <conditionalFormatting sqref="F36 H36 J36 AB36 Z36 X36 V36 T36 R36 P36 N36 L36">
    <cfRule type="top10" dxfId="31" priority="32" rank="2"/>
  </conditionalFormatting>
  <conditionalFormatting sqref="F36 H36 J36 AB36 Z36 X36 V36 T36 R36 P36 N36 L36">
    <cfRule type="top10" dxfId="30" priority="31" rank="1"/>
  </conditionalFormatting>
  <conditionalFormatting sqref="F37 H37 J37 AD37 AB37 Z37 X37 V37 T37 R37 P37 N37 L37">
    <cfRule type="top10" dxfId="29" priority="30" rank="3"/>
  </conditionalFormatting>
  <conditionalFormatting sqref="F37 H37 J37 AD37 AB37 Z37 X37 V37 T37 R37 P37 N37 L37">
    <cfRule type="top10" dxfId="28" priority="29" rank="2"/>
  </conditionalFormatting>
  <conditionalFormatting sqref="F37 H37 J37 AD37 AB37 Z37 X37 V37 T37 R37 P37 N37 L37">
    <cfRule type="top10" dxfId="27" priority="28" rank="1"/>
  </conditionalFormatting>
  <conditionalFormatting sqref="F38 H38 J38 AD38 AB38 Z38 X38 V38 T38 R38 P38 N38 L38">
    <cfRule type="top10" dxfId="26" priority="27" rank="3"/>
  </conditionalFormatting>
  <conditionalFormatting sqref="F38 H38 J38 AD38 AB38 Z38 X38 V38 T38 R38 P38 N38 L38">
    <cfRule type="top10" dxfId="25" priority="26" rank="2"/>
  </conditionalFormatting>
  <conditionalFormatting sqref="F38 H38 J38 AD38 AB38 Z38 X38 V38 T38 R38 P38 N38 L38">
    <cfRule type="top10" dxfId="24" priority="25" rank="1"/>
  </conditionalFormatting>
  <conditionalFormatting sqref="F39 H39 J39 AB39 Z39 X39 V39 T39 R39 P39 N39 L39">
    <cfRule type="top10" dxfId="23" priority="24" rank="3"/>
  </conditionalFormatting>
  <conditionalFormatting sqref="F39 H39 J39 AB39 Z39 X39 V39 T39 R39 P39 N39 L39">
    <cfRule type="top10" dxfId="22" priority="23" rank="2"/>
  </conditionalFormatting>
  <conditionalFormatting sqref="F39 H39 J39 AB39 Z39 X39 V39 T39 R39 P39 N39 L39">
    <cfRule type="top10" dxfId="21" priority="22" rank="1"/>
  </conditionalFormatting>
  <conditionalFormatting sqref="F40 H40 J40 AB40 Z40 X40 V40 T40 R40 P40 N40 L40">
    <cfRule type="top10" dxfId="20" priority="21" rank="3"/>
  </conditionalFormatting>
  <conditionalFormatting sqref="F40 H40 J40 AB40 Z40 X40 V40 T40 R40 P40 N40 L40">
    <cfRule type="top10" dxfId="19" priority="20" rank="2"/>
  </conditionalFormatting>
  <conditionalFormatting sqref="F40 H40 J40 AB40 Z40 X40 V40 T40 R40 P40 N40 L40">
    <cfRule type="top10" dxfId="18" priority="19" rank="1"/>
  </conditionalFormatting>
  <conditionalFormatting sqref="F41 H41 J41 AB41 Z41 X41 V41 T41 R41 P41 N41 L41">
    <cfRule type="top10" dxfId="17" priority="18" rank="3"/>
  </conditionalFormatting>
  <conditionalFormatting sqref="F41 H41 J41 AB41 Z41 X41 V41 T41 R41 P41 N41 L41">
    <cfRule type="top10" dxfId="16" priority="17" rank="2"/>
  </conditionalFormatting>
  <conditionalFormatting sqref="F41 H41 J41 AB41 Z41 X41 V41 T41 R41 P41 N41 L41">
    <cfRule type="top10" dxfId="15" priority="16" rank="1"/>
  </conditionalFormatting>
  <conditionalFormatting sqref="F42 H42 J42 AB42 Z42 X42 V42 T42 R42 P42 N42 L42">
    <cfRule type="top10" dxfId="14" priority="15" rank="3"/>
  </conditionalFormatting>
  <conditionalFormatting sqref="F42 H42 J42 AB42 Z42 X42 V42 T42 R42 P42 N42 L42">
    <cfRule type="top10" dxfId="13" priority="14" rank="2"/>
  </conditionalFormatting>
  <conditionalFormatting sqref="F42 H42 J42 AB42 Z42 X42 V42 T42 R42 P42 N42 L42">
    <cfRule type="top10" dxfId="12" priority="13" rank="1"/>
  </conditionalFormatting>
  <conditionalFormatting sqref="F43 H43 J43 AB43 Z43 X43 V43 T43 R43 P43 N43 L43">
    <cfRule type="top10" dxfId="11" priority="12" rank="3"/>
  </conditionalFormatting>
  <conditionalFormatting sqref="F43 H43 J43 AB43 Z43 X43 V43 T43 R43 P43 N43 L43">
    <cfRule type="top10" dxfId="10" priority="11" rank="2"/>
  </conditionalFormatting>
  <conditionalFormatting sqref="F43 H43 J43 AB43 Z43 X43 V43 T43 R43 P43 N43 L43">
    <cfRule type="top10" dxfId="9" priority="10" rank="1"/>
  </conditionalFormatting>
  <conditionalFormatting sqref="F44 H44 J44 AD44 AB44 Z44 X44 V44 T44 R44 P44 N44 L44">
    <cfRule type="top10" dxfId="8" priority="9" rank="3"/>
  </conditionalFormatting>
  <conditionalFormatting sqref="F44 H44 J44 AD44 AB44 Z44 X44 V44 T44 R44 P44 N44 L44">
    <cfRule type="top10" dxfId="7" priority="8" rank="2"/>
  </conditionalFormatting>
  <conditionalFormatting sqref="F44 H44 J44 AD44 AB44 Z44 X44 V44 T44 R44 P44 N44 L44">
    <cfRule type="top10" dxfId="6" priority="7" rank="1"/>
  </conditionalFormatting>
  <conditionalFormatting sqref="F45 H45 J45 AB45 Z45 X45 V45 T45 R45 P45 N45 L45">
    <cfRule type="top10" dxfId="5" priority="6" rank="3"/>
  </conditionalFormatting>
  <conditionalFormatting sqref="F45 H45 J45 AB45 Z45 X45 V45 T45 R45 P45 N45 L45">
    <cfRule type="top10" dxfId="4" priority="5" rank="2"/>
  </conditionalFormatting>
  <conditionalFormatting sqref="F45 H45 J45 AB45 Z45 X45 V45 T45 R45 P45 N45 L45">
    <cfRule type="top10" dxfId="3" priority="4" rank="1"/>
  </conditionalFormatting>
  <conditionalFormatting sqref="F46 H46 J46 AB46 Z46 X46 V46 T46 R46 P46 N46 L46">
    <cfRule type="top10" dxfId="2" priority="3" rank="3"/>
  </conditionalFormatting>
  <conditionalFormatting sqref="F46 H46 J46 AB46 Z46 X46 V46 T46 R46 P46 N46 L46">
    <cfRule type="top10" dxfId="1" priority="2" rank="2"/>
  </conditionalFormatting>
  <conditionalFormatting sqref="F46 H46 J46 AB46 Z46 X46 V46 T46 R46 P46 N46 L46">
    <cfRule type="top10" dxfId="0" priority="1" rank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formula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DO_LAP_02</dc:creator>
  <cp:lastModifiedBy>DO_LAP_02</cp:lastModifiedBy>
  <dcterms:created xsi:type="dcterms:W3CDTF">2016-04-29T18:31:53Z</dcterms:created>
  <dcterms:modified xsi:type="dcterms:W3CDTF">2016-04-29T18:35:27Z</dcterms:modified>
</cp:coreProperties>
</file>